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1985" tabRatio="695" activeTab="0"/>
  </bookViews>
  <sheets>
    <sheet name="使用の手引き" sheetId="1" r:id="rId1"/>
    <sheet name="登録入力・印刷" sheetId="2" r:id="rId2"/>
    <sheet name="加盟申込書" sheetId="3" r:id="rId3"/>
    <sheet name="春季個人申込" sheetId="4" r:id="rId4"/>
    <sheet name="春季団体申込" sheetId="5" r:id="rId5"/>
    <sheet name="個人戦ＨＰ申込補助シート" sheetId="6" r:id="rId6"/>
    <sheet name="優秀選手申請" sheetId="7" r:id="rId7"/>
    <sheet name="地区個人申込" sheetId="8" r:id="rId8"/>
  </sheets>
  <definedNames>
    <definedName name="_xlnm.Print_Area" localSheetId="2">'加盟申込書'!$A$1:$T$21</definedName>
    <definedName name="_xlnm.Print_Area" localSheetId="5">'個人戦ＨＰ申込補助シート'!$A$1:$J$167</definedName>
    <definedName name="_xlnm.Print_Area" localSheetId="0">'使用の手引き'!$A$20:$I$33</definedName>
    <definedName name="_xlnm.Print_Area" localSheetId="3">'春季個人申込'!$A$1:$AB$32</definedName>
    <definedName name="_xlnm.Print_Area" localSheetId="4">'春季団体申込'!$A$1:$M$45</definedName>
    <definedName name="_xlnm.Print_Area" localSheetId="7">'地区個人申込'!$A$1:$AB$32</definedName>
    <definedName name="_xlnm.Print_Area" localSheetId="1">'登録入力・印刷'!$A$1:$I$109</definedName>
    <definedName name="_xlnm.Print_Titles" localSheetId="1">'登録入力・印刷'!$1:$9</definedName>
  </definedNames>
  <calcPr fullCalcOnLoad="1"/>
</workbook>
</file>

<file path=xl/comments1.xml><?xml version="1.0" encoding="utf-8"?>
<comments xmlns="http://schemas.openxmlformats.org/spreadsheetml/2006/main">
  <authors>
    <author>下和田 貴之</author>
  </authors>
  <commentList>
    <comment ref="F21" authorId="0">
      <text>
        <r>
          <rPr>
            <b/>
            <sz val="9"/>
            <rFont val="ＭＳ Ｐゴシック"/>
            <family val="3"/>
          </rPr>
          <t>都立高校は必ず、
下のように「都立」と
入力して下さい。</t>
        </r>
      </text>
    </comment>
  </commentList>
</comments>
</file>

<file path=xl/sharedStrings.xml><?xml version="1.0" encoding="utf-8"?>
<sst xmlns="http://schemas.openxmlformats.org/spreadsheetml/2006/main" count="509" uniqueCount="365">
  <si>
    <t>学校番号</t>
  </si>
  <si>
    <t>学校住所</t>
  </si>
  <si>
    <t>姓</t>
  </si>
  <si>
    <t>名</t>
  </si>
  <si>
    <t>生年月日</t>
  </si>
  <si>
    <t>選手Ａ氏名</t>
  </si>
  <si>
    <t>登録ＮＯ．</t>
  </si>
  <si>
    <t>選手Ｂ氏名</t>
  </si>
  <si>
    <t>高等学校</t>
  </si>
  <si>
    <t>月</t>
  </si>
  <si>
    <t>日</t>
  </si>
  <si>
    <t>学校名</t>
  </si>
  <si>
    <t>学校略称</t>
  </si>
  <si>
    <t>電話番号</t>
  </si>
  <si>
    <t>ＦＡＸ番号</t>
  </si>
  <si>
    <t>顧問名</t>
  </si>
  <si>
    <t>高等学校長</t>
  </si>
  <si>
    <t>顧問</t>
  </si>
  <si>
    <t>印</t>
  </si>
  <si>
    <t>上記の金額正に領収致しました。</t>
  </si>
  <si>
    <t>）</t>
  </si>
  <si>
    <t>コンピュータを使って</t>
  </si>
  <si>
    <t>（Ｅｘｃｅｌ利用）</t>
  </si>
  <si>
    <t>学校長名</t>
  </si>
  <si>
    <t>高体連男子ソフトテニス部加盟申込書</t>
  </si>
  <si>
    <t>東京都高等学校体育連盟会長殿</t>
  </si>
  <si>
    <t>電　    話</t>
  </si>
  <si>
    <t>住　　　所</t>
  </si>
  <si>
    <t>男子ソフトテニス部様</t>
  </si>
  <si>
    <t>領　　収　　書</t>
  </si>
  <si>
    <t>￥</t>
  </si>
  <si>
    <t>東京都高体連男子ソフトテニス部</t>
  </si>
  <si>
    <t>学校優秀選手申請書</t>
  </si>
  <si>
    <t>氏　　　　名</t>
  </si>
  <si>
    <t>学年</t>
  </si>
  <si>
    <t>（</t>
  </si>
  <si>
    <t>）</t>
  </si>
  <si>
    <t>推　薦　理　由</t>
  </si>
  <si>
    <t>　　　顧問</t>
  </si>
  <si>
    <t>都立</t>
  </si>
  <si>
    <t>加盟申込書印刷</t>
  </si>
  <si>
    <t>登録</t>
  </si>
  <si>
    <t>氏名</t>
  </si>
  <si>
    <t>職名</t>
  </si>
  <si>
    <t>顧問職名</t>
  </si>
  <si>
    <t>（</t>
  </si>
  <si>
    <t>ＦＡＸ</t>
  </si>
  <si>
    <t>桐朋</t>
  </si>
  <si>
    <t>小柳　敏志</t>
  </si>
  <si>
    <t>東京都国立市中３－１－１０</t>
  </si>
  <si>
    <t>０４２－５７７－２１７１</t>
  </si>
  <si>
    <t>０４２－５７４－９８９８</t>
  </si>
  <si>
    <t>下和田　貴之</t>
  </si>
  <si>
    <t>選手登録票</t>
  </si>
  <si>
    <t>私立</t>
  </si>
  <si>
    <t>国立</t>
  </si>
  <si>
    <t>区立</t>
  </si>
  <si>
    <t>市立</t>
  </si>
  <si>
    <t>教諭</t>
  </si>
  <si>
    <t>職員</t>
  </si>
  <si>
    <t>会員番号</t>
  </si>
  <si>
    <t>学校　〒</t>
  </si>
  <si>
    <t>顧問携帯</t>
  </si>
  <si>
    <t>審判員認定番号</t>
  </si>
  <si>
    <t>出身中学</t>
  </si>
  <si>
    <t>審判員認定番号</t>
  </si>
  <si>
    <t>出身中学</t>
  </si>
  <si>
    <t>東京</t>
  </si>
  <si>
    <t>太郎</t>
  </si>
  <si>
    <t>大会</t>
  </si>
  <si>
    <t>参加</t>
  </si>
  <si>
    <t>13-***-***</t>
  </si>
  <si>
    <t>千代田・麹町</t>
  </si>
  <si>
    <t>桐朋</t>
  </si>
  <si>
    <t>１９４－００３２</t>
  </si>
  <si>
    <t>０９０－○○○○－○○○○</t>
  </si>
  <si>
    <t>15******</t>
  </si>
  <si>
    <t>13-***-***</t>
  </si>
  <si>
    <t>16******</t>
  </si>
  <si>
    <t>と</t>
  </si>
  <si>
    <t>と</t>
  </si>
  <si>
    <t>ができます。</t>
  </si>
  <si>
    <r>
      <t>春季個人申込に限っての、未入部の新入生の申込は、</t>
    </r>
    <r>
      <rPr>
        <b/>
        <sz val="10"/>
        <rFont val="ＭＳ Ｐゴシック"/>
        <family val="3"/>
      </rPr>
      <t>「登録ＮＯ．」欄</t>
    </r>
    <r>
      <rPr>
        <sz val="10"/>
        <rFont val="ＭＳ Ｐゴシック"/>
        <family val="3"/>
      </rPr>
      <t>に　Ａ　等</t>
    </r>
    <r>
      <rPr>
        <b/>
        <sz val="10"/>
        <rFont val="ＭＳ Ｐゴシック"/>
        <family val="3"/>
      </rPr>
      <t>アルファベット</t>
    </r>
    <r>
      <rPr>
        <sz val="10"/>
        <rFont val="ＭＳ Ｐゴシック"/>
        <family val="3"/>
      </rPr>
      <t>を入力してください</t>
    </r>
  </si>
  <si>
    <t>まずは、日本ソフトテニス連盟（以後日連）の今年度の会員登録を済ませて下さい。</t>
  </si>
  <si>
    <t>すでに日連の会員番号をもっている者は必ずその番号で会員登録をしてください。</t>
  </si>
  <si>
    <t>新規登録者は日連の登録をすると会員番号を取得することが出来ます。</t>
  </si>
  <si>
    <t>登録欄は、総会時登録の場合は記入しないでください。追加登録の場合はスケジュール表を見て、提出する月日にある番号を記入してください。</t>
  </si>
  <si>
    <t>生年月日は西暦で　「2003/10/31」　のように、出身中学は　「市区名・学校名」　のように記入してください。中学（校）は入れない</t>
  </si>
  <si>
    <t>参加ペア数</t>
  </si>
  <si>
    <t>参加費合計</t>
  </si>
  <si>
    <t>メールアドレス</t>
  </si>
  <si>
    <t>↓１ペアあたりの参加費（国体予選は2000に変更）</t>
  </si>
  <si>
    <t>←送金者の連絡用ＰＣメールアドレスを入力して下さい。(携帯不可。)</t>
  </si>
  <si>
    <t>日連学校番号</t>
  </si>
  <si>
    <t>*</t>
  </si>
  <si>
    <t>日連番号－ペア１Ａ</t>
  </si>
  <si>
    <t>選手氏名－ペア１Ａ</t>
  </si>
  <si>
    <t>日連番号－ペア１Ｂ</t>
  </si>
  <si>
    <t>選手氏名－ペア１Ｂ</t>
  </si>
  <si>
    <t>日連番号－ペア２Ａ</t>
  </si>
  <si>
    <t>選手氏名－ペア２Ａ</t>
  </si>
  <si>
    <t>日連番号－ペア３Ａ</t>
  </si>
  <si>
    <t>選手氏名－ペア３Ａ</t>
  </si>
  <si>
    <t>日連番号－ペア３Ｂ</t>
  </si>
  <si>
    <t>選手氏名－ペア４Ａ</t>
  </si>
  <si>
    <t>日連番号－ペア４Ｂ</t>
  </si>
  <si>
    <t>選手氏名－ペア４Ｂ</t>
  </si>
  <si>
    <t>日連番号－ペア５Ａ</t>
  </si>
  <si>
    <t>選手氏名－ペア５Ａ</t>
  </si>
  <si>
    <t>選手氏名－ペア５Ｂ</t>
  </si>
  <si>
    <t>選手氏名－ペア６Ｂ</t>
  </si>
  <si>
    <t>選手氏名－ペア７Ａ</t>
  </si>
  <si>
    <t>選手氏名－ペア７Ｂ</t>
  </si>
  <si>
    <t>日連番号－ペア８Ａ</t>
  </si>
  <si>
    <t>選手氏名－ペア８Ａ</t>
  </si>
  <si>
    <t>日連番号－ペア８Ｂ</t>
  </si>
  <si>
    <t>選手氏名－ペア８Ｂ</t>
  </si>
  <si>
    <t>日連番号－ペア９Ａ</t>
  </si>
  <si>
    <t>選手氏名－ペア９Ｂ</t>
  </si>
  <si>
    <t>選手氏名－ペア１０Ａ</t>
  </si>
  <si>
    <t>日連番号－ペア１０Ｂ</t>
  </si>
  <si>
    <t>選手氏名－ペア１０Ｂ</t>
  </si>
  <si>
    <t>日連番号－ペア１１Ａ</t>
  </si>
  <si>
    <t>日連番号－ペア１１Ｂ</t>
  </si>
  <si>
    <t>選手氏名－ペア１１Ｂ</t>
  </si>
  <si>
    <t>日連番号－ペア１２Ａ</t>
  </si>
  <si>
    <t>選手氏名－ペア１２Ａ</t>
  </si>
  <si>
    <t>選手氏名－ペア１２Ｂ</t>
  </si>
  <si>
    <t>日連番号－ペア１３Ａ</t>
  </si>
  <si>
    <t>選手氏名－ペア１３Ａ</t>
  </si>
  <si>
    <t>日連番号－ペア１３Ｂ</t>
  </si>
  <si>
    <t>選手氏名－ペア１３Ｂ</t>
  </si>
  <si>
    <t>日連番号－ペア１４Ａ</t>
  </si>
  <si>
    <t>選手氏名－ペア１４Ａ</t>
  </si>
  <si>
    <t>日連番号－ペア１４Ｂ</t>
  </si>
  <si>
    <t>選手氏名－ペア１４Ｂ</t>
  </si>
  <si>
    <t>日連番号－ペア１５Ａ</t>
  </si>
  <si>
    <t>選手氏名－ペア１５Ａ</t>
  </si>
  <si>
    <t>日連番号－ペア１５Ｂ</t>
  </si>
  <si>
    <t>選手氏名－ペア１５Ｂ</t>
  </si>
  <si>
    <t>日連番号－ペア１６Ａ</t>
  </si>
  <si>
    <t>選手氏名－ペア１６Ａ</t>
  </si>
  <si>
    <t>日連番号－ペア１６Ｂ</t>
  </si>
  <si>
    <t>選手氏名－ペア１６Ｂ</t>
  </si>
  <si>
    <t>日連番号－ペア１７Ａ</t>
  </si>
  <si>
    <t>選手氏名－ペア１７Ａ</t>
  </si>
  <si>
    <t>選手氏名－ペア１７Ｂ</t>
  </si>
  <si>
    <t>日連番号－ペア１８Ａ</t>
  </si>
  <si>
    <t>選手氏名－ペア１８Ａ</t>
  </si>
  <si>
    <t>日連番号－ペア１８Ｂ</t>
  </si>
  <si>
    <t>選手氏名－ペア１８Ｂ</t>
  </si>
  <si>
    <t>日連番号－ペア１９Ａ</t>
  </si>
  <si>
    <t>選手氏名－ペア１９Ａ</t>
  </si>
  <si>
    <t>日連番号－ペア１９Ｂ</t>
  </si>
  <si>
    <t>選手氏名－ペア１９Ｂ</t>
  </si>
  <si>
    <t>日連番号－ペア２０Ａ</t>
  </si>
  <si>
    <t>選手氏名－ペア２０Ａ</t>
  </si>
  <si>
    <t>日連番号－ペア２０Ｂ</t>
  </si>
  <si>
    <t>選手氏名－ペア２０Ｂ</t>
  </si>
  <si>
    <t>日連番号－ペア２１Ａ</t>
  </si>
  <si>
    <t>選手氏名－ペア２１Ａ</t>
  </si>
  <si>
    <t>日連番号－ペア２１Ｂ</t>
  </si>
  <si>
    <t>選手氏名－ペア２１Ｂ</t>
  </si>
  <si>
    <t>日連番号－ペア２２Ａ</t>
  </si>
  <si>
    <t>選手氏名－ペア２２Ａ</t>
  </si>
  <si>
    <t>日連番号－ペア２２Ｂ</t>
  </si>
  <si>
    <t>選手氏名－ペア２２Ｂ</t>
  </si>
  <si>
    <t>日連番号－ペア２３Ａ</t>
  </si>
  <si>
    <t>選手氏名－ペア２３Ａ</t>
  </si>
  <si>
    <t>日連番号－ペア２３Ｂ</t>
  </si>
  <si>
    <t>選手氏名－ペア２３Ｂ</t>
  </si>
  <si>
    <t>日連番号－ペア２４Ａ</t>
  </si>
  <si>
    <t>選手氏名－ペア２４Ａ</t>
  </si>
  <si>
    <t>日連番号－ペア２４Ｂ</t>
  </si>
  <si>
    <t>選手氏名－ペア２４Ｂ</t>
  </si>
  <si>
    <t>日連番号－ペア２５Ａ</t>
  </si>
  <si>
    <t>選手氏名－ペア２５Ａ</t>
  </si>
  <si>
    <t>日連番号－ペア２５Ｂ</t>
  </si>
  <si>
    <t>選手氏名－ペア２５Ｂ</t>
  </si>
  <si>
    <t>日連番号－ペア２６Ａ</t>
  </si>
  <si>
    <t>日連番号－ペア２６Ｂ</t>
  </si>
  <si>
    <t>選手氏名－ペア２６Ｂ</t>
  </si>
  <si>
    <t>日連番号－ペア２７Ａ</t>
  </si>
  <si>
    <t>選手氏名－ペア２７Ｂ</t>
  </si>
  <si>
    <t>選手氏名－ペア２８Ａ</t>
  </si>
  <si>
    <t>日連番号－ペア２８Ｂ</t>
  </si>
  <si>
    <t>選手氏名－ペア２８Ｂ</t>
  </si>
  <si>
    <t>日連番号－ペア２９Ａ</t>
  </si>
  <si>
    <t>選手氏名－ペア２９Ａ</t>
  </si>
  <si>
    <t>日連番号－ペア２９Ｂ</t>
  </si>
  <si>
    <t>選手氏名－ペア２９Ｂ</t>
  </si>
  <si>
    <t>日連番号－ペア３０Ａ</t>
  </si>
  <si>
    <t>日連番号－ペア３０Ｂ</t>
  </si>
  <si>
    <t>選手氏名－ペア３０Ｂ</t>
  </si>
  <si>
    <t>日連番号－ペア３１Ａ</t>
  </si>
  <si>
    <t>選手氏名－ペア３１Ａ</t>
  </si>
  <si>
    <t>日連番号－ペア３１Ｂ</t>
  </si>
  <si>
    <t>選手氏名－ペア３１Ｂ</t>
  </si>
  <si>
    <t>日連番号－ペア３２Ｂ</t>
  </si>
  <si>
    <t>選手氏名－ペア３２Ｂ</t>
  </si>
  <si>
    <t>日連番号－ペア３３Ａ</t>
  </si>
  <si>
    <t>選手氏名－ペア３３Ａ</t>
  </si>
  <si>
    <t>日連番号－ペア３３Ｂ</t>
  </si>
  <si>
    <t>選手氏名－ペア３３Ｂ</t>
  </si>
  <si>
    <t>日連番号－ペア３４Ａ</t>
  </si>
  <si>
    <t>選手氏名－ペア３４Ａ</t>
  </si>
  <si>
    <t>日連番号－ペア３４Ｂ</t>
  </si>
  <si>
    <t>選手氏名－ペア３４Ｂ</t>
  </si>
  <si>
    <t>日連番号－ペア３５Ａ</t>
  </si>
  <si>
    <t>選手氏名－ペア３５Ａ</t>
  </si>
  <si>
    <t>日連番号－ペア３５Ｂ</t>
  </si>
  <si>
    <t>選手氏名－ペア３５Ｂ</t>
  </si>
  <si>
    <t>日連番号－ペア３６Ａ</t>
  </si>
  <si>
    <t>選手氏名－ペア３６Ａ</t>
  </si>
  <si>
    <t>日連番号－ペア３６Ｂ</t>
  </si>
  <si>
    <t>選手氏名－ペア３６Ｂ</t>
  </si>
  <si>
    <t>日連番号－ペア３７Ａ</t>
  </si>
  <si>
    <t>選手氏名－ペア３７Ａ</t>
  </si>
  <si>
    <t>日連番号－ペア３７Ｂ</t>
  </si>
  <si>
    <t>選手氏名－ペア３７Ｂ</t>
  </si>
  <si>
    <t>日連番号－ペア３８Ａ</t>
  </si>
  <si>
    <t>選手氏名－ペア３８Ａ</t>
  </si>
  <si>
    <t>日連番号－ペア３８Ｂ</t>
  </si>
  <si>
    <t>選手氏名－ペア３８Ｂ</t>
  </si>
  <si>
    <t>日連番号－ペア３９Ｂ</t>
  </si>
  <si>
    <t>日連番号－ペア４０Ａ</t>
  </si>
  <si>
    <t>選手氏名－ペア４０Ａ</t>
  </si>
  <si>
    <t>日連番号－ペア４０Ｂ</t>
  </si>
  <si>
    <t>選手氏名－ペア４０Ｂ</t>
  </si>
  <si>
    <t>組数</t>
  </si>
  <si>
    <t>メールアドレス</t>
  </si>
  <si>
    <t>日連番号－ペア２Ｂ</t>
  </si>
  <si>
    <t>選手氏名－ペア２Ｂ</t>
  </si>
  <si>
    <t>選手氏名－ペア３Ｂ</t>
  </si>
  <si>
    <t>日連番号－ペア４Ａ</t>
  </si>
  <si>
    <t>日連番号－ペア５Ｂ</t>
  </si>
  <si>
    <t>日連番号－ペア６Ａ</t>
  </si>
  <si>
    <t>選手氏名－ペア６Ａ</t>
  </si>
  <si>
    <t>日連番号－ペア６Ｂ</t>
  </si>
  <si>
    <t>日連番号－ペア７Ａ</t>
  </si>
  <si>
    <t>日連番号－ペア７Ｂ</t>
  </si>
  <si>
    <t>選手氏名－ペア９Ａ</t>
  </si>
  <si>
    <t>日連番号－ペア９Ｂ</t>
  </si>
  <si>
    <t>日連番号－ペア１０Ａ</t>
  </si>
  <si>
    <t>選手氏名－ペア１１Ａ</t>
  </si>
  <si>
    <t>日連番号－ペア１２Ｂ</t>
  </si>
  <si>
    <t>日連番号－ペア１７Ｂ</t>
  </si>
  <si>
    <t>選手氏名－ペア２６Ａ</t>
  </si>
  <si>
    <t>選手氏名－ペア２７Ａ</t>
  </si>
  <si>
    <t>日連番号－ペア２７Ｂ</t>
  </si>
  <si>
    <t>日連番号－ペア２８Ａ</t>
  </si>
  <si>
    <t>選手氏名－ペア３０Ａ</t>
  </si>
  <si>
    <t>日連番号－ペア３２Ａ</t>
  </si>
  <si>
    <t>選手氏名－ペア３２Ａ</t>
  </si>
  <si>
    <t>日連番号－ペア３９Ａ</t>
  </si>
  <si>
    <t>選手氏名－ペア３９Ａ</t>
  </si>
  <si>
    <t>選手氏名－ペア３９Ｂ</t>
  </si>
  <si>
    <t>２３</t>
  </si>
  <si>
    <t>登録学校名称</t>
  </si>
  <si>
    <t>連絡欄</t>
  </si>
  <si>
    <t>送金情報</t>
  </si>
  <si>
    <t>←送金者名を入力して下さい。</t>
  </si>
  <si>
    <t>←送金者の連絡用電話番号または連絡事項を入力して下さい。（任意）</t>
  </si>
  <si>
    <t>選手登録入力・印刷</t>
  </si>
  <si>
    <t>優秀選手申請書印刷</t>
  </si>
  <si>
    <t>個人戦ＨＰ申込補助シートの作成</t>
  </si>
  <si>
    <t>A4縦形式でページ設定をしてありますので、そのままA4判で印刷してください。</t>
  </si>
  <si>
    <t>個人戦ＨＰ申込補助シートの入力</t>
  </si>
  <si>
    <t>メールアドレスや送金情報など必要事項を入力して下さい。</t>
  </si>
  <si>
    <t>このシートを利用することで、ホームページからの大会参加申し込み時の入力ミスを軽減することができます。</t>
  </si>
  <si>
    <t>　１０，５００ －</t>
  </si>
  <si>
    <t>　　３，０００ －</t>
  </si>
  <si>
    <t>円</t>
  </si>
  <si>
    <t>組</t>
  </si>
  <si>
    <t>計</t>
  </si>
  <si>
    <t>①　正副二通共提出のこと</t>
  </si>
  <si>
    <t>②強い順に書くこと</t>
  </si>
  <si>
    <t>③書き損じないようきちんと書くこと</t>
  </si>
  <si>
    <t>④切り離さないこと</t>
  </si>
  <si>
    <t>注意</t>
  </si>
  <si>
    <t>＊会場</t>
  </si>
  <si>
    <t>＊ＮＯ．</t>
  </si>
  <si>
    <t>）</t>
  </si>
  <si>
    <t>学校番号（</t>
  </si>
  <si>
    <t>春季大会申込票（副）</t>
  </si>
  <si>
    <t>春季大会申込票（正）</t>
  </si>
  <si>
    <t>㊞</t>
  </si>
  <si>
    <t>東京都高体連男子ソフトテニス部</t>
  </si>
  <si>
    <t xml:space="preserve"> 印　</t>
  </si>
  <si>
    <t>顧　　　　問</t>
  </si>
  <si>
    <t>上記の金額正に領収致しました</t>
  </si>
  <si>
    <t>職印</t>
  </si>
  <si>
    <t>高等学校長</t>
  </si>
  <si>
    <t>組分</t>
  </si>
  <si>
    <t>春季大会参加費</t>
  </si>
  <si>
    <t>ただし</t>
  </si>
  <si>
    <t>￥</t>
  </si>
  <si>
    <t>日</t>
  </si>
  <si>
    <t>高等学校ソフトテニス部様</t>
  </si>
  <si>
    <t>以下の通り申し込みます</t>
  </si>
  <si>
    <t>１２　日</t>
  </si>
  <si>
    <t>４　月</t>
  </si>
  <si>
    <t xml:space="preserve"> 57   59    61    63</t>
  </si>
  <si>
    <t xml:space="preserve"> 41    43    45    47</t>
  </si>
  <si>
    <t xml:space="preserve"> 25   27  　29    31</t>
  </si>
  <si>
    <t xml:space="preserve"> 9    11  　13    15</t>
  </si>
  <si>
    <t>領　　収　　書</t>
  </si>
  <si>
    <t>ＮＯ.</t>
  </si>
  <si>
    <t xml:space="preserve"> 49   51    53    55</t>
  </si>
  <si>
    <t xml:space="preserve"> 33    35    37    39</t>
  </si>
  <si>
    <t xml:space="preserve"> 17   19    21    23</t>
  </si>
  <si>
    <t xml:space="preserve"> 1     3     5     7</t>
  </si>
  <si>
    <t>東京都高体連男子ソフトテニス部　　印</t>
  </si>
  <si>
    <t>ただし、関東団体予選参加費</t>
  </si>
  <si>
    <t>￥５，０００－</t>
  </si>
  <si>
    <t>高等学校男子ソフトテニス部様</t>
  </si>
  <si>
    <t>No.</t>
  </si>
  <si>
    <t>領　収　書</t>
  </si>
  <si>
    <t>東京都高体連男子ソフトテニス部長殿</t>
  </si>
  <si>
    <t>標記大会に出場することを認め、参加申し込み致します。</t>
  </si>
  <si>
    <t>高等学校</t>
  </si>
  <si>
    <t>学校番号(</t>
  </si>
  <si>
    <t>全日本・関東団体予選申込票</t>
  </si>
  <si>
    <t>キリトリ</t>
  </si>
  <si>
    <t>に出場できます。</t>
  </si>
  <si>
    <t>この大会の上位16校がインターハイ団体都予選（６／１２　府中の森公園）</t>
  </si>
  <si>
    <t>その他</t>
  </si>
  <si>
    <t>⑥</t>
  </si>
  <si>
    <t>最低２組いれば出場できますが、その場合、受付時に申し出て下さい。</t>
  </si>
  <si>
    <t>当日朝の受付時に登録したメンバーがこの大会の正式選手となります。</t>
  </si>
  <si>
    <t>登　録</t>
  </si>
  <si>
    <t>⑤</t>
  </si>
  <si>
    <t>５，０００円</t>
  </si>
  <si>
    <t>参加費</t>
  </si>
  <si>
    <t>④</t>
  </si>
  <si>
    <t>４月２２日（金）締切　（公印・顧問印を忘れずに。）</t>
  </si>
  <si>
    <t>申　込</t>
  </si>
  <si>
    <t>③</t>
  </si>
  <si>
    <t>組合せ後通知（会場通知を必ず一読すること。）</t>
  </si>
  <si>
    <t>会　場</t>
  </si>
  <si>
    <t>②</t>
  </si>
  <si>
    <t>５月３日（火）・４日（水）　予備日５日（木）</t>
  </si>
  <si>
    <t>期　日</t>
  </si>
  <si>
    <t>①</t>
  </si>
  <si>
    <t>インターハイ・関東高校団体都予選について</t>
  </si>
  <si>
    <t>地区大会申込票（副）</t>
  </si>
  <si>
    <t>地区大会申込票（正）</t>
  </si>
  <si>
    <t>地区大会参加費</t>
  </si>
  <si>
    <t>　　　日</t>
  </si>
  <si>
    <t>　　月</t>
  </si>
  <si>
    <r>
      <t>「登録入力・印刷」シートへデータ入力が完了していれば、</t>
    </r>
    <r>
      <rPr>
        <b/>
        <sz val="10"/>
        <rFont val="ＭＳ Ｐゴシック"/>
        <family val="3"/>
      </rPr>
      <t>「個人戦申込補助シート」</t>
    </r>
    <r>
      <rPr>
        <sz val="10"/>
        <rFont val="ＭＳ Ｐゴシック"/>
        <family val="3"/>
      </rPr>
      <t>の作成ができます。</t>
    </r>
  </si>
  <si>
    <t>１８</t>
  </si>
  <si>
    <t>学年記入欄には４月からの新学年を入力して下さい。</t>
  </si>
  <si>
    <t>申込書の入力・印刷</t>
  </si>
  <si>
    <r>
      <t>「登録入力」をしてあれば、該当する大会用の</t>
    </r>
    <r>
      <rPr>
        <b/>
        <sz val="10"/>
        <rFont val="ＭＳ Ｐゴシック"/>
        <family val="3"/>
      </rPr>
      <t>「…申込」シート</t>
    </r>
    <r>
      <rPr>
        <sz val="10"/>
        <rFont val="ＭＳ Ｐゴシック"/>
        <family val="3"/>
      </rPr>
      <t>で大会参加申込書が作成できます。</t>
    </r>
  </si>
  <si>
    <r>
      <t>このシートの　</t>
    </r>
    <r>
      <rPr>
        <b/>
        <sz val="10"/>
        <rFont val="ＭＳ Ｐゴシック"/>
        <family val="3"/>
      </rPr>
      <t>「登録NO.」</t>
    </r>
    <r>
      <rPr>
        <sz val="10"/>
        <rFont val="ＭＳ Ｐゴシック"/>
        <family val="3"/>
      </rPr>
      <t>　の欄に選手番号を入力すると、氏名が自動的に記入されます。</t>
    </r>
  </si>
  <si>
    <t>個人戦用はＢ４判、団体戦用はＢ５判にページ設定してあります</t>
  </si>
  <si>
    <t>登録の入力と登録票の印刷方法</t>
  </si>
  <si>
    <t>「登録入力・印刷」シートへ、データを入力してください。</t>
  </si>
  <si>
    <t>↓</t>
  </si>
  <si>
    <t>4/17総会、「大会申込みについて」で説明します。</t>
  </si>
  <si>
    <t>⇒春季個人、春季団体は、従来通りこの申込み書を使用して下さい。</t>
  </si>
  <si>
    <t>５月以降の大会参加申込み（個人戦用）で使用すると便利なシートです。</t>
  </si>
  <si>
    <r>
      <t>　</t>
    </r>
    <r>
      <rPr>
        <b/>
        <sz val="10"/>
        <rFont val="ＭＳ Ｐゴシック"/>
        <family val="3"/>
      </rPr>
      <t>「登録NO.」</t>
    </r>
    <r>
      <rPr>
        <sz val="10"/>
        <rFont val="ＭＳ Ｐゴシック"/>
        <family val="3"/>
      </rPr>
      <t>　の欄に選手番号を入力すると、氏名が表示されます。</t>
    </r>
  </si>
  <si>
    <t>その後、項目ごとにシートの内容をｗｅｂの申込みページに、コピー＆ペーストして大会参加入力を行って下さい。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</si>
</sst>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平成&quot;@&quot;年度&quot;"/>
    <numFmt numFmtId="182" formatCode="&quot;平成&quot;@&quot;年&quot;"/>
    <numFmt numFmtId="183" formatCode="#"/>
  </numFmts>
  <fonts count="58">
    <font>
      <sz val="11"/>
      <name val="ＭＳ Ｐゴシック"/>
      <family val="3"/>
    </font>
    <font>
      <sz val="6"/>
      <name val="ＭＳ Ｐゴシック"/>
      <family val="3"/>
    </font>
    <font>
      <b/>
      <sz val="14"/>
      <name val="ＭＳ Ｐゴシック"/>
      <family val="3"/>
    </font>
    <font>
      <sz val="14"/>
      <name val="ＭＳ Ｐゴシック"/>
      <family val="3"/>
    </font>
    <font>
      <sz val="12"/>
      <name val="ＭＳ Ｐゴシック"/>
      <family val="3"/>
    </font>
    <font>
      <sz val="18"/>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sz val="9"/>
      <name val="ＭＳ Ｐゴシック"/>
      <family val="3"/>
    </font>
    <font>
      <b/>
      <sz val="10"/>
      <name val="ＭＳ Ｐゴシック"/>
      <family val="3"/>
    </font>
    <font>
      <b/>
      <sz val="14"/>
      <name val="ＭＳ 明朝"/>
      <family val="1"/>
    </font>
    <font>
      <sz val="12"/>
      <name val="ＭＳ 明朝"/>
      <family val="1"/>
    </font>
    <font>
      <sz val="20"/>
      <name val="ＭＳ 明朝"/>
      <family val="1"/>
    </font>
    <font>
      <sz val="20"/>
      <name val="ＭＳ Ｐゴシック"/>
      <family val="3"/>
    </font>
    <font>
      <b/>
      <sz val="12"/>
      <name val="ＭＳ 明朝"/>
      <family val="1"/>
    </font>
    <font>
      <b/>
      <sz val="11"/>
      <name val="ＭＳ 明朝"/>
      <family val="1"/>
    </font>
    <font>
      <sz val="9"/>
      <color indexed="10"/>
      <name val="ＭＳ Ｐゴシック"/>
      <family val="3"/>
    </font>
    <font>
      <sz val="10"/>
      <color indexed="10"/>
      <name val="ＭＳ Ｐゴシック"/>
      <family val="3"/>
    </font>
    <font>
      <sz val="10"/>
      <color indexed="9"/>
      <name val="ＭＳ Ｐゴシック"/>
      <family val="3"/>
    </font>
    <font>
      <b/>
      <sz val="10"/>
      <color indexed="10"/>
      <name val="ＭＳ Ｐゴシック"/>
      <family val="3"/>
    </font>
    <font>
      <b/>
      <sz val="9"/>
      <name val="ＭＳ Ｐゴシック"/>
      <family val="3"/>
    </font>
    <font>
      <sz val="12"/>
      <name val="ＭＳ ゴシック"/>
      <family val="3"/>
    </font>
    <font>
      <sz val="9"/>
      <color indexed="41"/>
      <name val="ＭＳ Ｐゴシック"/>
      <family val="3"/>
    </font>
    <font>
      <sz val="16"/>
      <name val="ＭＳ 明朝"/>
      <family val="1"/>
    </font>
    <font>
      <sz val="16"/>
      <name val="ＭＳ Ｐゴシック"/>
      <family val="3"/>
    </font>
    <font>
      <sz val="11"/>
      <name val="ＭＳ 明朝"/>
      <family val="1"/>
    </font>
    <font>
      <b/>
      <sz val="18"/>
      <name val="ＭＳ Ｐゴシック"/>
      <family val="3"/>
    </font>
    <font>
      <b/>
      <sz val="12"/>
      <name val="ＭＳ Ｐゴシック"/>
      <family val="3"/>
    </font>
    <font>
      <sz val="11"/>
      <name val="ＭＳ ゴシック"/>
      <family val="3"/>
    </font>
    <font>
      <sz val="10"/>
      <name val="ＭＳ Ｐ明朝"/>
      <family val="1"/>
    </font>
    <font>
      <sz val="9"/>
      <name val="ＭＳ 明朝"/>
      <family val="1"/>
    </font>
    <font>
      <u val="doub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ゴシック"/>
      <family val="3"/>
    </font>
    <font>
      <sz val="14"/>
      <color indexed="8"/>
      <name val="ＭＳ Ｐゴシック"/>
      <family val="3"/>
    </font>
    <font>
      <sz val="18"/>
      <color indexed="8"/>
      <name val="ＭＳ Ｐゴシック"/>
      <family val="3"/>
    </font>
    <font>
      <b/>
      <sz val="18"/>
      <color indexed="10"/>
      <name val="ＭＳ Ｐゴシック"/>
      <family val="3"/>
    </font>
    <font>
      <b/>
      <u val="single"/>
      <sz val="18"/>
      <color indexed="6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dashed"/>
      <top>
        <color indexed="63"/>
      </top>
      <bottom>
        <color indexed="63"/>
      </bottom>
    </border>
    <border>
      <left style="thin"/>
      <right>
        <color indexed="63"/>
      </right>
      <top>
        <color indexed="63"/>
      </top>
      <bottom style="thin"/>
    </border>
    <border>
      <left style="medium"/>
      <right>
        <color indexed="63"/>
      </right>
      <top style="medium"/>
      <bottom style="thin"/>
    </border>
    <border>
      <left style="medium"/>
      <right style="thin"/>
      <top style="thin"/>
      <bottom style="thin"/>
    </border>
    <border>
      <left style="thin"/>
      <right style="thin"/>
      <top style="thin"/>
      <bottom style="thin"/>
    </border>
    <border>
      <left style="dashed"/>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thin"/>
      <top style="thin"/>
      <bottom>
        <color indexed="63"/>
      </bottom>
    </border>
    <border>
      <left>
        <color indexed="63"/>
      </left>
      <right>
        <color indexed="63"/>
      </right>
      <top>
        <color indexed="63"/>
      </top>
      <bottom style="double"/>
    </border>
    <border>
      <left style="double"/>
      <right style="thin"/>
      <top style="thin"/>
      <bottom style="thin"/>
    </border>
    <border>
      <left style="thin"/>
      <right>
        <color indexed="63"/>
      </right>
      <top style="thin"/>
      <bottom style="thin"/>
    </border>
    <border>
      <left style="double"/>
      <right style="double"/>
      <top style="double"/>
      <bottom style="dotted"/>
    </border>
    <border>
      <left style="double"/>
      <right style="double"/>
      <top style="dotted"/>
      <bottom style="thin"/>
    </border>
    <border>
      <left style="double"/>
      <right style="double"/>
      <top style="thin"/>
      <bottom style="dotted"/>
    </border>
    <border>
      <left style="double"/>
      <right style="double"/>
      <top style="dotted"/>
      <bottom style="double"/>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style="medium"/>
      <top style="thin"/>
      <bottom style="medium"/>
    </border>
    <border>
      <left>
        <color indexed="63"/>
      </left>
      <right style="thin"/>
      <top style="thin"/>
      <bottom style="thin"/>
    </border>
    <border>
      <left style="thin"/>
      <right style="dotted"/>
      <top style="thin"/>
      <bottom style="thin"/>
    </border>
    <border>
      <left style="dotted"/>
      <right style="thin"/>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double"/>
      <right style="thin"/>
      <top style="thin"/>
      <bottom style="medium"/>
    </border>
    <border>
      <left style="dashed"/>
      <right>
        <color indexed="63"/>
      </right>
      <top style="thin"/>
      <bottom style="medium"/>
    </border>
    <border>
      <left style="thin"/>
      <right style="dashed"/>
      <top style="thin"/>
      <bottom style="medium"/>
    </border>
    <border>
      <left style="dashed"/>
      <right>
        <color indexed="63"/>
      </right>
      <top style="thin"/>
      <bottom style="thin"/>
    </border>
    <border>
      <left style="thin"/>
      <right style="dashed"/>
      <top style="thin"/>
      <bottom style="thin"/>
    </border>
    <border>
      <left style="thin"/>
      <right style="medium"/>
      <top style="thin"/>
      <bottom style="thin"/>
    </border>
    <border>
      <left style="thin"/>
      <right style="medium"/>
      <top style="medium"/>
      <bottom style="thin"/>
    </border>
    <border>
      <left style="thin"/>
      <right style="thin"/>
      <top style="medium"/>
      <bottom style="thin"/>
    </border>
    <border>
      <left style="double"/>
      <right style="thin"/>
      <top style="medium"/>
      <bottom style="thin"/>
    </border>
    <border>
      <left style="dashed"/>
      <right>
        <color indexed="63"/>
      </right>
      <top style="medium"/>
      <bottom style="thin"/>
    </border>
    <border>
      <left style="thin"/>
      <right style="dashed"/>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dashed"/>
      <right>
        <color indexed="63"/>
      </right>
      <top>
        <color indexed="63"/>
      </top>
      <bottom style="medium"/>
    </border>
    <border>
      <left style="dashed"/>
      <right>
        <color indexed="63"/>
      </right>
      <top style="medium"/>
      <bottom>
        <color indexed="63"/>
      </bottom>
    </border>
    <border>
      <left>
        <color indexed="63"/>
      </left>
      <right>
        <color indexed="63"/>
      </right>
      <top>
        <color indexed="63"/>
      </top>
      <bottom style="dotted"/>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dashed"/>
      <top style="medium"/>
      <bottom>
        <color indexed="63"/>
      </bottom>
    </border>
    <border>
      <left>
        <color indexed="63"/>
      </left>
      <right style="dashed"/>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40" fillId="0" borderId="3" applyNumberFormat="0" applyFill="0" applyAlignment="0" applyProtection="0"/>
    <xf numFmtId="0" fontId="41" fillId="3" borderId="0" applyNumberFormat="0" applyBorder="0" applyAlignment="0" applyProtection="0"/>
    <xf numFmtId="0" fontId="42" fillId="23"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3"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7" borderId="4" applyNumberFormat="0" applyAlignment="0" applyProtection="0"/>
    <xf numFmtId="0" fontId="8" fillId="0" borderId="0" applyNumberFormat="0" applyFill="0" applyBorder="0" applyAlignment="0" applyProtection="0"/>
    <xf numFmtId="0" fontId="51" fillId="4" borderId="0" applyNumberFormat="0" applyBorder="0" applyAlignment="0" applyProtection="0"/>
  </cellStyleXfs>
  <cellXfs count="39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vertical="center"/>
    </xf>
    <xf numFmtId="0" fontId="0" fillId="0" borderId="13" xfId="0" applyBorder="1" applyAlignment="1">
      <alignment horizontal="center" vertical="center"/>
    </xf>
    <xf numFmtId="0" fontId="0" fillId="0" borderId="12" xfId="0" applyBorder="1" applyAlignment="1">
      <alignment vertical="center"/>
    </xf>
    <xf numFmtId="0" fontId="0" fillId="0" borderId="14" xfId="0" applyBorder="1" applyAlignment="1">
      <alignment horizontal="center" vertical="center"/>
    </xf>
    <xf numFmtId="0" fontId="11" fillId="0" borderId="0" xfId="0" applyFont="1" applyAlignment="1">
      <alignment/>
    </xf>
    <xf numFmtId="0" fontId="12"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13" fillId="0" borderId="18" xfId="0" applyFont="1" applyBorder="1" applyAlignment="1">
      <alignment vertical="center"/>
    </xf>
    <xf numFmtId="0" fontId="0" fillId="0" borderId="19" xfId="0" applyBorder="1" applyAlignment="1">
      <alignment vertical="center"/>
    </xf>
    <xf numFmtId="0" fontId="4" fillId="0" borderId="17"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0" fillId="0" borderId="22" xfId="0" applyBorder="1" applyAlignment="1">
      <alignment vertical="center"/>
    </xf>
    <xf numFmtId="0" fontId="14" fillId="0" borderId="16" xfId="0" applyFont="1" applyBorder="1" applyAlignment="1">
      <alignment vertical="center"/>
    </xf>
    <xf numFmtId="0" fontId="0" fillId="0" borderId="23" xfId="0" applyBorder="1" applyAlignment="1">
      <alignment vertical="center"/>
    </xf>
    <xf numFmtId="0" fontId="14" fillId="0" borderId="0" xfId="0" applyFont="1" applyBorder="1" applyAlignment="1">
      <alignment vertical="center"/>
    </xf>
    <xf numFmtId="0" fontId="0" fillId="0" borderId="24" xfId="0" applyBorder="1" applyAlignment="1">
      <alignment vertical="center"/>
    </xf>
    <xf numFmtId="0" fontId="0" fillId="0" borderId="24" xfId="0" applyBorder="1" applyAlignment="1">
      <alignment/>
    </xf>
    <xf numFmtId="0" fontId="9" fillId="0" borderId="0" xfId="0" applyFont="1" applyAlignment="1">
      <alignment vertical="center"/>
    </xf>
    <xf numFmtId="0" fontId="0" fillId="0" borderId="25" xfId="0" applyBorder="1" applyAlignment="1">
      <alignment vertical="center"/>
    </xf>
    <xf numFmtId="0" fontId="14" fillId="0" borderId="0" xfId="0" applyFont="1" applyAlignment="1">
      <alignment vertical="center"/>
    </xf>
    <xf numFmtId="0" fontId="14" fillId="0" borderId="17" xfId="0" applyFont="1" applyBorder="1" applyAlignment="1">
      <alignment vertical="center"/>
    </xf>
    <xf numFmtId="0" fontId="14" fillId="0" borderId="13" xfId="0" applyFont="1" applyBorder="1" applyAlignment="1">
      <alignment vertical="center"/>
    </xf>
    <xf numFmtId="0" fontId="14" fillId="0" borderId="0" xfId="0" applyFont="1" applyBorder="1" applyAlignment="1">
      <alignment horizontal="right" vertical="center"/>
    </xf>
    <xf numFmtId="0" fontId="0" fillId="0" borderId="26" xfId="0" applyBorder="1" applyAlignment="1">
      <alignment vertical="center"/>
    </xf>
    <xf numFmtId="0" fontId="15" fillId="0" borderId="18"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horizontal="center" vertical="center"/>
    </xf>
    <xf numFmtId="0" fontId="3" fillId="0" borderId="27" xfId="0" applyFont="1" applyBorder="1" applyAlignment="1">
      <alignment horizontal="center" vertical="center"/>
    </xf>
    <xf numFmtId="0" fontId="0" fillId="0" borderId="17" xfId="0" applyBorder="1" applyAlignment="1">
      <alignment horizontal="right" vertical="center"/>
    </xf>
    <xf numFmtId="0" fontId="0" fillId="0" borderId="0" xfId="0" applyAlignment="1">
      <alignment horizontal="right" vertical="center"/>
    </xf>
    <xf numFmtId="0" fontId="14" fillId="0" borderId="0" xfId="0" applyFont="1" applyBorder="1" applyAlignment="1">
      <alignment horizontal="center" vertical="center"/>
    </xf>
    <xf numFmtId="0" fontId="18" fillId="0" borderId="0" xfId="0" applyFont="1" applyBorder="1" applyAlignment="1">
      <alignment horizontal="center" vertical="center"/>
    </xf>
    <xf numFmtId="0" fontId="0" fillId="0" borderId="29" xfId="0" applyBorder="1" applyAlignment="1">
      <alignment vertical="center"/>
    </xf>
    <xf numFmtId="0" fontId="18" fillId="0" borderId="0"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11" fillId="24" borderId="0" xfId="0" applyFont="1" applyFill="1" applyAlignment="1">
      <alignment/>
    </xf>
    <xf numFmtId="0" fontId="0" fillId="24" borderId="0" xfId="0" applyFill="1" applyAlignment="1">
      <alignment/>
    </xf>
    <xf numFmtId="0" fontId="0" fillId="24" borderId="0" xfId="0" applyFill="1" applyBorder="1" applyAlignment="1">
      <alignment horizontal="center" vertical="center"/>
    </xf>
    <xf numFmtId="0" fontId="3" fillId="0" borderId="0" xfId="0" applyFont="1" applyBorder="1" applyAlignment="1">
      <alignment horizontal="center" vertical="center"/>
    </xf>
    <xf numFmtId="0" fontId="19" fillId="24" borderId="0" xfId="0" applyFont="1" applyFill="1" applyBorder="1" applyAlignment="1">
      <alignment horizontal="right" vertical="center"/>
    </xf>
    <xf numFmtId="0" fontId="0" fillId="0" borderId="0" xfId="0" applyNumberFormat="1" applyAlignment="1">
      <alignment horizontal="right" vertical="center"/>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2" fillId="0" borderId="30" xfId="0" applyFont="1" applyBorder="1" applyAlignment="1">
      <alignment horizontal="right" vertical="center"/>
    </xf>
    <xf numFmtId="0" fontId="0" fillId="0" borderId="0" xfId="0" applyFill="1" applyBorder="1" applyAlignment="1">
      <alignment horizontal="center" vertical="center"/>
    </xf>
    <xf numFmtId="0" fontId="11" fillId="24" borderId="0" xfId="0" applyFont="1" applyFill="1" applyBorder="1" applyAlignment="1">
      <alignment horizontal="right" vertical="center"/>
    </xf>
    <xf numFmtId="0" fontId="11" fillId="24" borderId="31" xfId="0" applyFont="1" applyFill="1" applyBorder="1" applyAlignment="1">
      <alignment horizontal="right" vertical="center"/>
    </xf>
    <xf numFmtId="0" fontId="11" fillId="24" borderId="0" xfId="0" applyFont="1" applyFill="1" applyAlignment="1">
      <alignment horizontal="right" vertical="center"/>
    </xf>
    <xf numFmtId="0" fontId="0" fillId="24" borderId="0" xfId="0" applyFill="1" applyAlignment="1">
      <alignment vertical="center"/>
    </xf>
    <xf numFmtId="0" fontId="0" fillId="24" borderId="0" xfId="0" applyFill="1" applyAlignment="1">
      <alignment horizontal="right" vertical="center"/>
    </xf>
    <xf numFmtId="181" fontId="0" fillId="24" borderId="0" xfId="0" applyNumberFormat="1" applyFont="1" applyFill="1" applyAlignment="1">
      <alignment horizontal="right" vertical="center"/>
    </xf>
    <xf numFmtId="0" fontId="11" fillId="24" borderId="0" xfId="0" applyFont="1" applyFill="1" applyAlignment="1">
      <alignment vertical="center"/>
    </xf>
    <xf numFmtId="0" fontId="11" fillId="24" borderId="0" xfId="0" applyFont="1" applyFill="1" applyAlignment="1">
      <alignment horizontal="left" vertical="center"/>
    </xf>
    <xf numFmtId="0" fontId="0" fillId="0" borderId="0" xfId="0" applyFill="1" applyBorder="1" applyAlignment="1">
      <alignment/>
    </xf>
    <xf numFmtId="0" fontId="1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11" fillId="24" borderId="0" xfId="0" applyFont="1" applyFill="1" applyBorder="1" applyAlignment="1">
      <alignment/>
    </xf>
    <xf numFmtId="0" fontId="6" fillId="24" borderId="0" xfId="0" applyFont="1" applyFill="1" applyBorder="1" applyAlignment="1">
      <alignment horizontal="center" shrinkToFit="1"/>
    </xf>
    <xf numFmtId="0" fontId="6" fillId="24" borderId="0" xfId="0" applyFont="1" applyFill="1" applyBorder="1" applyAlignment="1">
      <alignment horizontal="center" vertical="center" shrinkToFit="1"/>
    </xf>
    <xf numFmtId="0" fontId="6" fillId="24" borderId="0" xfId="0" applyFont="1" applyFill="1" applyBorder="1" applyAlignment="1">
      <alignment shrinkToFit="1"/>
    </xf>
    <xf numFmtId="0" fontId="0" fillId="24" borderId="0" xfId="0"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center" vertical="center"/>
    </xf>
    <xf numFmtId="0" fontId="0" fillId="24" borderId="16" xfId="0" applyFill="1" applyBorder="1" applyAlignment="1">
      <alignment vertical="center"/>
    </xf>
    <xf numFmtId="0" fontId="11" fillId="24" borderId="28" xfId="0" applyFont="1" applyFill="1" applyBorder="1" applyAlignment="1">
      <alignment horizontal="center" shrinkToFit="1"/>
    </xf>
    <xf numFmtId="0" fontId="11" fillId="24" borderId="32" xfId="0" applyFont="1" applyFill="1" applyBorder="1" applyAlignment="1">
      <alignment horizontal="center" shrinkToFit="1"/>
    </xf>
    <xf numFmtId="0" fontId="11" fillId="24" borderId="33" xfId="0" applyFont="1" applyFill="1" applyBorder="1" applyAlignment="1">
      <alignment horizontal="center" vertical="center" shrinkToFit="1"/>
    </xf>
    <xf numFmtId="14" fontId="11" fillId="24" borderId="33" xfId="0" applyNumberFormat="1" applyFont="1" applyFill="1" applyBorder="1" applyAlignment="1">
      <alignment horizontal="center" shrinkToFit="1"/>
    </xf>
    <xf numFmtId="0" fontId="11" fillId="24" borderId="33" xfId="0" applyFont="1" applyFill="1" applyBorder="1" applyAlignment="1">
      <alignment horizontal="center" shrinkToFit="1"/>
    </xf>
    <xf numFmtId="0" fontId="11" fillId="24" borderId="34" xfId="0" applyFont="1" applyFill="1" applyBorder="1" applyAlignment="1">
      <alignment horizontal="center" shrinkToFit="1"/>
    </xf>
    <xf numFmtId="0" fontId="0" fillId="0" borderId="28" xfId="0" applyFill="1"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6" fillId="21" borderId="35" xfId="0" applyFont="1" applyFill="1" applyBorder="1" applyAlignment="1" applyProtection="1">
      <alignment horizontal="center" shrinkToFit="1"/>
      <protection locked="0"/>
    </xf>
    <xf numFmtId="0" fontId="6" fillId="0" borderId="36" xfId="0" applyFont="1" applyFill="1" applyBorder="1" applyAlignment="1" applyProtection="1">
      <alignment horizontal="center" shrinkToFit="1"/>
      <protection locked="0"/>
    </xf>
    <xf numFmtId="0" fontId="6" fillId="0" borderId="37" xfId="0" applyFont="1" applyFill="1" applyBorder="1" applyAlignment="1" applyProtection="1">
      <alignment horizontal="center" vertical="center" shrinkToFit="1"/>
      <protection locked="0"/>
    </xf>
    <xf numFmtId="14" fontId="6" fillId="0" borderId="37" xfId="0" applyNumberFormat="1" applyFont="1" applyFill="1" applyBorder="1" applyAlignment="1" applyProtection="1">
      <alignment shrinkToFit="1"/>
      <protection locked="0"/>
    </xf>
    <xf numFmtId="0" fontId="6" fillId="0" borderId="37" xfId="0" applyFont="1" applyFill="1" applyBorder="1" applyAlignment="1" applyProtection="1">
      <alignment shrinkToFit="1"/>
      <protection locked="0"/>
    </xf>
    <xf numFmtId="0" fontId="6" fillId="0" borderId="38" xfId="0" applyFont="1" applyFill="1" applyBorder="1" applyAlignment="1" applyProtection="1">
      <alignment shrinkToFit="1"/>
      <protection locked="0"/>
    </xf>
    <xf numFmtId="0" fontId="6" fillId="21" borderId="39" xfId="0" applyFont="1" applyFill="1" applyBorder="1" applyAlignment="1" applyProtection="1">
      <alignment horizontal="center" shrinkToFit="1"/>
      <protection locked="0"/>
    </xf>
    <xf numFmtId="0" fontId="6" fillId="0" borderId="40" xfId="0" applyFont="1" applyFill="1" applyBorder="1" applyAlignment="1" applyProtection="1">
      <alignment horizontal="center" shrinkToFit="1"/>
      <protection locked="0"/>
    </xf>
    <xf numFmtId="0" fontId="6" fillId="0" borderId="41" xfId="0" applyFont="1" applyFill="1" applyBorder="1" applyAlignment="1" applyProtection="1">
      <alignment horizontal="center" vertical="center" shrinkToFit="1"/>
      <protection locked="0"/>
    </xf>
    <xf numFmtId="14" fontId="6" fillId="0" borderId="41" xfId="0" applyNumberFormat="1" applyFont="1" applyFill="1" applyBorder="1" applyAlignment="1" applyProtection="1">
      <alignment shrinkToFit="1"/>
      <protection locked="0"/>
    </xf>
    <xf numFmtId="0" fontId="6" fillId="0" borderId="41" xfId="0" applyFont="1" applyFill="1" applyBorder="1" applyAlignment="1" applyProtection="1">
      <alignment shrinkToFit="1"/>
      <protection locked="0"/>
    </xf>
    <xf numFmtId="0" fontId="6" fillId="0" borderId="42" xfId="0" applyFont="1" applyFill="1" applyBorder="1" applyAlignment="1" applyProtection="1">
      <alignment shrinkToFit="1"/>
      <protection locked="0"/>
    </xf>
    <xf numFmtId="0" fontId="6" fillId="0" borderId="0" xfId="0" applyFont="1" applyFill="1" applyBorder="1" applyAlignment="1">
      <alignment/>
    </xf>
    <xf numFmtId="0" fontId="6" fillId="0" borderId="43"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14" fillId="0" borderId="0" xfId="0" applyFont="1" applyBorder="1" applyAlignment="1">
      <alignment horizontal="distributed" vertical="center"/>
    </xf>
    <xf numFmtId="0" fontId="6" fillId="0" borderId="0" xfId="0" applyFont="1" applyAlignment="1">
      <alignment/>
    </xf>
    <xf numFmtId="181" fontId="22" fillId="0" borderId="0" xfId="0" applyNumberFormat="1" applyFont="1" applyAlignment="1">
      <alignment horizontal="centerContinuous"/>
    </xf>
    <xf numFmtId="0" fontId="6" fillId="0" borderId="0" xfId="0" applyFont="1" applyAlignment="1">
      <alignment horizontal="centerContinuous"/>
    </xf>
    <xf numFmtId="0" fontId="12" fillId="0" borderId="44" xfId="0" applyFont="1" applyBorder="1" applyAlignment="1">
      <alignment horizontal="centerContinuous"/>
    </xf>
    <xf numFmtId="0" fontId="6" fillId="0" borderId="44" xfId="0" applyFont="1" applyBorder="1" applyAlignment="1">
      <alignment horizontal="centerContinuous"/>
    </xf>
    <xf numFmtId="0" fontId="6" fillId="24" borderId="0" xfId="0" applyFont="1" applyFill="1" applyAlignment="1">
      <alignment/>
    </xf>
    <xf numFmtId="0" fontId="6" fillId="24" borderId="0" xfId="0" applyFont="1" applyFill="1" applyAlignment="1">
      <alignment horizontal="right" vertical="center"/>
    </xf>
    <xf numFmtId="181" fontId="6" fillId="24" borderId="0" xfId="0" applyNumberFormat="1" applyFont="1" applyFill="1" applyAlignment="1">
      <alignment horizontal="right" vertical="center"/>
    </xf>
    <xf numFmtId="0" fontId="6" fillId="24" borderId="0" xfId="0" applyFont="1" applyFill="1" applyAlignment="1">
      <alignment vertical="center"/>
    </xf>
    <xf numFmtId="0" fontId="6" fillId="24" borderId="31" xfId="0" applyFont="1" applyFill="1" applyBorder="1" applyAlignment="1">
      <alignment horizontal="right" vertical="center"/>
    </xf>
    <xf numFmtId="0" fontId="6" fillId="24" borderId="0" xfId="0" applyFont="1" applyFill="1" applyAlignment="1">
      <alignment horizontal="left" vertical="center"/>
    </xf>
    <xf numFmtId="0" fontId="6" fillId="24" borderId="0" xfId="0" applyFont="1" applyFill="1" applyBorder="1" applyAlignment="1">
      <alignment horizontal="right" vertical="center"/>
    </xf>
    <xf numFmtId="0" fontId="6" fillId="0" borderId="28" xfId="0" applyFont="1" applyBorder="1" applyAlignment="1" applyProtection="1">
      <alignment horizontal="center" vertical="center"/>
      <protection locked="0"/>
    </xf>
    <xf numFmtId="0" fontId="6" fillId="24" borderId="0" xfId="0" applyFont="1" applyFill="1" applyBorder="1" applyAlignment="1">
      <alignment horizontal="center" vertical="center"/>
    </xf>
    <xf numFmtId="0" fontId="20" fillId="24" borderId="0" xfId="0" applyFont="1" applyFill="1" applyBorder="1" applyAlignment="1">
      <alignment horizontal="right" vertical="center"/>
    </xf>
    <xf numFmtId="0" fontId="6" fillId="24" borderId="16" xfId="0" applyFont="1" applyFill="1" applyBorder="1" applyAlignment="1">
      <alignment vertical="center"/>
    </xf>
    <xf numFmtId="0" fontId="21" fillId="24" borderId="0" xfId="0" applyFont="1" applyFill="1" applyAlignment="1">
      <alignment/>
    </xf>
    <xf numFmtId="0" fontId="6" fillId="24" borderId="28" xfId="0" applyFont="1" applyFill="1" applyBorder="1" applyAlignment="1">
      <alignment horizontal="center" shrinkToFit="1"/>
    </xf>
    <xf numFmtId="0" fontId="6" fillId="24" borderId="32" xfId="0" applyFont="1" applyFill="1" applyBorder="1" applyAlignment="1">
      <alignment horizontal="center" shrinkToFit="1"/>
    </xf>
    <xf numFmtId="0" fontId="6" fillId="24" borderId="33" xfId="0" applyFont="1" applyFill="1" applyBorder="1" applyAlignment="1">
      <alignment horizontal="center" vertical="center" shrinkToFit="1"/>
    </xf>
    <xf numFmtId="14" fontId="6" fillId="24" borderId="33" xfId="0" applyNumberFormat="1" applyFont="1" applyFill="1" applyBorder="1" applyAlignment="1">
      <alignment horizontal="center" shrinkToFit="1"/>
    </xf>
    <xf numFmtId="0" fontId="6" fillId="24" borderId="33" xfId="0" applyFont="1" applyFill="1" applyBorder="1" applyAlignment="1">
      <alignment horizontal="center" shrinkToFit="1"/>
    </xf>
    <xf numFmtId="0" fontId="6" fillId="24" borderId="34" xfId="0" applyFont="1" applyFill="1" applyBorder="1" applyAlignment="1">
      <alignment horizontal="center" shrinkToFit="1"/>
    </xf>
    <xf numFmtId="0" fontId="6" fillId="0" borderId="0" xfId="0" applyFont="1" applyAlignment="1">
      <alignment horizontal="center"/>
    </xf>
    <xf numFmtId="0" fontId="12" fillId="0" borderId="0" xfId="0" applyFont="1" applyBorder="1" applyAlignment="1">
      <alignment horizontal="centerContinuous"/>
    </xf>
    <xf numFmtId="0" fontId="6" fillId="0" borderId="0" xfId="0" applyFont="1" applyBorder="1" applyAlignment="1">
      <alignment horizontal="centerContinuous"/>
    </xf>
    <xf numFmtId="0" fontId="6" fillId="0" borderId="0" xfId="0" applyFont="1" applyAlignment="1">
      <alignment horizontal="right"/>
    </xf>
    <xf numFmtId="0" fontId="0" fillId="0" borderId="43" xfId="0" applyFont="1" applyFill="1" applyBorder="1" applyAlignment="1" applyProtection="1">
      <alignment horizontal="center" vertical="center"/>
      <protection locked="0"/>
    </xf>
    <xf numFmtId="56" fontId="6" fillId="21" borderId="39" xfId="0" applyNumberFormat="1" applyFont="1" applyFill="1" applyBorder="1" applyAlignment="1" applyProtection="1" quotePrefix="1">
      <alignment horizontal="center" shrinkToFit="1"/>
      <protection locked="0"/>
    </xf>
    <xf numFmtId="0" fontId="14" fillId="0" borderId="0" xfId="0" applyFont="1" applyBorder="1" applyAlignment="1" quotePrefix="1">
      <alignment horizontal="center" vertical="center"/>
    </xf>
    <xf numFmtId="0" fontId="24" fillId="0" borderId="28" xfId="0" applyNumberFormat="1" applyFont="1" applyBorder="1" applyAlignment="1" applyProtection="1">
      <alignment horizontal="center" vertical="center" shrinkToFit="1"/>
      <protection locked="0"/>
    </xf>
    <xf numFmtId="0" fontId="24" fillId="0" borderId="45" xfId="0" applyNumberFormat="1" applyFont="1" applyBorder="1" applyAlignment="1" applyProtection="1">
      <alignment horizontal="center" vertical="center" shrinkToFit="1"/>
      <protection locked="0"/>
    </xf>
    <xf numFmtId="0" fontId="24" fillId="0" borderId="28" xfId="0" applyNumberFormat="1" applyFont="1" applyBorder="1" applyAlignment="1" applyProtection="1">
      <alignment horizontal="center" vertical="center"/>
      <protection locked="0"/>
    </xf>
    <xf numFmtId="0" fontId="24" fillId="22" borderId="28" xfId="0" applyNumberFormat="1" applyFont="1" applyFill="1" applyBorder="1" applyAlignment="1" applyProtection="1">
      <alignment horizontal="center" vertical="center"/>
      <protection/>
    </xf>
    <xf numFmtId="0" fontId="24" fillId="22" borderId="0" xfId="0" applyNumberFormat="1" applyFont="1" applyFill="1" applyBorder="1" applyAlignment="1" applyProtection="1">
      <alignment vertical="center"/>
      <protection/>
    </xf>
    <xf numFmtId="0" fontId="24" fillId="22" borderId="0" xfId="0" applyNumberFormat="1" applyFont="1" applyFill="1" applyAlignment="1" applyProtection="1">
      <alignment horizontal="center" vertical="center"/>
      <protection/>
    </xf>
    <xf numFmtId="0" fontId="24" fillId="6" borderId="28" xfId="0" applyNumberFormat="1" applyFont="1" applyFill="1" applyBorder="1" applyAlignment="1" applyProtection="1">
      <alignment horizontal="center" vertical="center"/>
      <protection/>
    </xf>
    <xf numFmtId="0" fontId="24" fillId="0" borderId="0" xfId="0" applyNumberFormat="1" applyFont="1" applyAlignment="1" applyProtection="1">
      <alignment horizontal="center" vertical="center"/>
      <protection/>
    </xf>
    <xf numFmtId="0" fontId="24" fillId="22" borderId="43" xfId="0" applyNumberFormat="1" applyFont="1" applyFill="1" applyBorder="1" applyAlignment="1" applyProtection="1">
      <alignment horizontal="center" vertical="center"/>
      <protection/>
    </xf>
    <xf numFmtId="0" fontId="24" fillId="22" borderId="46" xfId="0" applyNumberFormat="1" applyFont="1" applyFill="1" applyBorder="1" applyAlignment="1" applyProtection="1">
      <alignment horizontal="center" vertical="center"/>
      <protection/>
    </xf>
    <xf numFmtId="0" fontId="24" fillId="22" borderId="45" xfId="0" applyNumberFormat="1" applyFont="1" applyFill="1" applyBorder="1" applyAlignment="1" applyProtection="1">
      <alignment horizontal="center" vertical="center"/>
      <protection/>
    </xf>
    <xf numFmtId="0" fontId="24" fillId="22" borderId="47" xfId="0" applyNumberFormat="1" applyFont="1" applyFill="1" applyBorder="1" applyAlignment="1" applyProtection="1">
      <alignment horizontal="center" vertical="center"/>
      <protection/>
    </xf>
    <xf numFmtId="0" fontId="24" fillId="6" borderId="45" xfId="0" applyNumberFormat="1" applyFont="1" applyFill="1" applyBorder="1" applyAlignment="1" applyProtection="1">
      <alignment horizontal="center" vertical="center"/>
      <protection/>
    </xf>
    <xf numFmtId="0" fontId="24" fillId="22" borderId="46" xfId="0" applyNumberFormat="1" applyFont="1" applyFill="1" applyBorder="1" applyAlignment="1" applyProtection="1">
      <alignment horizontal="center" vertical="center" shrinkToFit="1"/>
      <protection/>
    </xf>
    <xf numFmtId="0" fontId="24" fillId="22" borderId="28" xfId="0" applyNumberFormat="1" applyFont="1" applyFill="1" applyBorder="1" applyAlignment="1" applyProtection="1">
      <alignment horizontal="center" vertical="center" shrinkToFit="1"/>
      <protection/>
    </xf>
    <xf numFmtId="0" fontId="24" fillId="22" borderId="48" xfId="0" applyNumberFormat="1" applyFont="1" applyFill="1" applyBorder="1" applyAlignment="1" applyProtection="1">
      <alignment horizontal="center" vertical="center"/>
      <protection/>
    </xf>
    <xf numFmtId="0" fontId="24" fillId="22" borderId="49" xfId="0" applyNumberFormat="1" applyFont="1" applyFill="1" applyBorder="1" applyAlignment="1" applyProtection="1">
      <alignment horizontal="center" vertical="center"/>
      <protection/>
    </xf>
    <xf numFmtId="0" fontId="24" fillId="22" borderId="50" xfId="0" applyNumberFormat="1" applyFont="1" applyFill="1" applyBorder="1" applyAlignment="1" applyProtection="1">
      <alignment horizontal="center" vertical="center"/>
      <protection/>
    </xf>
    <xf numFmtId="0" fontId="24" fillId="0" borderId="0" xfId="0" applyNumberFormat="1" applyFont="1" applyFill="1" applyAlignment="1" applyProtection="1">
      <alignment horizontal="center" vertical="center"/>
      <protection/>
    </xf>
    <xf numFmtId="0" fontId="24" fillId="25" borderId="0" xfId="0" applyNumberFormat="1" applyFont="1" applyFill="1" applyBorder="1" applyAlignment="1" applyProtection="1">
      <alignment vertical="center"/>
      <protection locked="0"/>
    </xf>
    <xf numFmtId="0" fontId="0" fillId="0" borderId="11" xfId="0" applyBorder="1" applyAlignment="1">
      <alignment horizontal="center" vertical="center"/>
    </xf>
    <xf numFmtId="0" fontId="36" fillId="0" borderId="0" xfId="0" applyFont="1" applyAlignment="1">
      <alignment vertical="center"/>
    </xf>
    <xf numFmtId="0" fontId="3" fillId="0" borderId="0" xfId="0" applyFont="1" applyAlignment="1">
      <alignment/>
    </xf>
    <xf numFmtId="0" fontId="0" fillId="0" borderId="51" xfId="0" applyBorder="1" applyAlignment="1">
      <alignment vertical="center"/>
    </xf>
    <xf numFmtId="0" fontId="3" fillId="0" borderId="52" xfId="0" applyFont="1" applyBorder="1" applyAlignment="1">
      <alignment horizontal="center" vertical="center"/>
    </xf>
    <xf numFmtId="0" fontId="3" fillId="0" borderId="52" xfId="0" applyFont="1" applyBorder="1" applyAlignment="1">
      <alignment horizontal="right" vertical="center"/>
    </xf>
    <xf numFmtId="0" fontId="3" fillId="0" borderId="53" xfId="0" applyFont="1" applyBorder="1" applyAlignment="1">
      <alignment vertical="center"/>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9" fillId="0" borderId="54" xfId="0" applyFont="1" applyBorder="1" applyAlignment="1">
      <alignment shrinkToFit="1"/>
    </xf>
    <xf numFmtId="0" fontId="9" fillId="0" borderId="55"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57" xfId="0" applyFont="1" applyBorder="1" applyAlignment="1">
      <alignment horizontal="center" vertical="center" shrinkToFit="1"/>
    </xf>
    <xf numFmtId="0" fontId="0" fillId="0" borderId="58" xfId="0" applyBorder="1" applyAlignment="1">
      <alignment/>
    </xf>
    <xf numFmtId="0" fontId="9" fillId="0" borderId="59" xfId="0"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62"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45" xfId="0" applyFont="1" applyBorder="1" applyAlignment="1" applyProtection="1">
      <alignment horizontal="center" vertical="center" shrinkToFit="1"/>
      <protection locked="0"/>
    </xf>
    <xf numFmtId="0" fontId="9" fillId="0" borderId="64"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60" xfId="0" applyFont="1" applyBorder="1" applyAlignment="1" applyProtection="1">
      <alignment horizontal="center" vertical="center" shrinkToFit="1"/>
      <protection locked="0"/>
    </xf>
    <xf numFmtId="0" fontId="9" fillId="0" borderId="66" xfId="0" applyFont="1" applyBorder="1" applyAlignment="1">
      <alignment shrinkToFit="1"/>
    </xf>
    <xf numFmtId="0" fontId="0" fillId="0" borderId="20" xfId="0" applyBorder="1" applyAlignment="1">
      <alignment/>
    </xf>
    <xf numFmtId="0" fontId="9" fillId="0" borderId="22"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28" xfId="0" applyFont="1" applyBorder="1" applyAlignment="1" applyProtection="1">
      <alignment horizontal="center" vertical="center" shrinkToFit="1"/>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6" xfId="0" applyBorder="1" applyAlignment="1">
      <alignment/>
    </xf>
    <xf numFmtId="0" fontId="0" fillId="0" borderId="19"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xf>
    <xf numFmtId="0" fontId="0" fillId="0" borderId="71" xfId="0" applyBorder="1" applyAlignment="1">
      <alignment/>
    </xf>
    <xf numFmtId="0" fontId="0" fillId="0" borderId="51" xfId="0" applyBorder="1" applyAlignment="1">
      <alignment/>
    </xf>
    <xf numFmtId="0" fontId="26" fillId="0" borderId="52" xfId="0" applyFont="1" applyBorder="1" applyAlignment="1">
      <alignment vertical="center"/>
    </xf>
    <xf numFmtId="183" fontId="26" fillId="0" borderId="52" xfId="0" applyNumberFormat="1" applyFont="1" applyBorder="1" applyAlignment="1">
      <alignment horizontal="center" vertical="center" shrinkToFit="1"/>
    </xf>
    <xf numFmtId="183" fontId="28" fillId="0" borderId="52" xfId="0" applyNumberFormat="1" applyFont="1" applyBorder="1" applyAlignment="1">
      <alignment vertical="center"/>
    </xf>
    <xf numFmtId="0" fontId="28" fillId="0" borderId="52" xfId="0" applyFont="1" applyBorder="1" applyAlignment="1">
      <alignment horizontal="right" vertical="center"/>
    </xf>
    <xf numFmtId="0" fontId="0" fillId="0" borderId="53" xfId="0" applyBorder="1" applyAlignment="1">
      <alignment/>
    </xf>
    <xf numFmtId="0" fontId="26" fillId="0" borderId="51" xfId="0" applyFont="1" applyBorder="1" applyAlignment="1">
      <alignment vertical="center"/>
    </xf>
    <xf numFmtId="0" fontId="0" fillId="0" borderId="52" xfId="0" applyBorder="1" applyAlignment="1">
      <alignment/>
    </xf>
    <xf numFmtId="183" fontId="26" fillId="0" borderId="52" xfId="0" applyNumberFormat="1" applyFont="1" applyBorder="1" applyAlignment="1">
      <alignment vertical="center"/>
    </xf>
    <xf numFmtId="0" fontId="0" fillId="0" borderId="52" xfId="0" applyBorder="1" applyAlignment="1">
      <alignment horizontal="right" vertical="top"/>
    </xf>
    <xf numFmtId="0" fontId="0" fillId="0" borderId="52" xfId="0" applyBorder="1" applyAlignment="1">
      <alignment vertical="top"/>
    </xf>
    <xf numFmtId="0" fontId="30" fillId="0" borderId="11" xfId="0" applyFont="1" applyBorder="1" applyAlignment="1">
      <alignment vertical="center"/>
    </xf>
    <xf numFmtId="0" fontId="0" fillId="0" borderId="11" xfId="0" applyBorder="1" applyAlignment="1">
      <alignment horizontal="left" vertical="top"/>
    </xf>
    <xf numFmtId="0" fontId="0" fillId="0" borderId="11" xfId="0" applyBorder="1" applyAlignment="1">
      <alignment vertical="top"/>
    </xf>
    <xf numFmtId="0" fontId="0" fillId="0" borderId="13" xfId="0" applyBorder="1" applyAlignment="1">
      <alignment/>
    </xf>
    <xf numFmtId="0" fontId="0" fillId="0" borderId="0" xfId="0" applyBorder="1" applyAlignment="1">
      <alignment/>
    </xf>
    <xf numFmtId="0" fontId="0" fillId="0" borderId="17" xfId="0" applyBorder="1" applyAlignment="1">
      <alignment/>
    </xf>
    <xf numFmtId="0" fontId="0" fillId="0" borderId="13" xfId="0" applyBorder="1" applyAlignment="1">
      <alignment vertical="top"/>
    </xf>
    <xf numFmtId="0" fontId="0" fillId="0" borderId="0" xfId="0" applyBorder="1" applyAlignment="1">
      <alignment horizontal="right" vertical="top"/>
    </xf>
    <xf numFmtId="0" fontId="0" fillId="0" borderId="0" xfId="0" applyBorder="1" applyAlignment="1">
      <alignment vertical="top"/>
    </xf>
    <xf numFmtId="183" fontId="0" fillId="0" borderId="0" xfId="0" applyNumberFormat="1" applyFont="1" applyBorder="1" applyAlignment="1" applyProtection="1">
      <alignment horizontal="center" vertical="top"/>
      <protection locked="0"/>
    </xf>
    <xf numFmtId="0" fontId="0" fillId="0" borderId="72" xfId="0" applyBorder="1" applyAlignment="1">
      <alignment horizontal="center"/>
    </xf>
    <xf numFmtId="0" fontId="0" fillId="0" borderId="0" xfId="0" applyBorder="1" applyAlignment="1">
      <alignment horizontal="right"/>
    </xf>
    <xf numFmtId="0" fontId="3" fillId="0" borderId="0" xfId="0" applyFont="1" applyBorder="1" applyAlignment="1">
      <alignment horizontal="center"/>
    </xf>
    <xf numFmtId="49" fontId="0" fillId="0" borderId="0" xfId="0" applyNumberFormat="1" applyAlignment="1" applyProtection="1">
      <alignment horizontal="center"/>
      <protection locked="0"/>
    </xf>
    <xf numFmtId="49" fontId="0" fillId="0" borderId="0" xfId="0" applyNumberFormat="1" applyBorder="1" applyAlignment="1" applyProtection="1">
      <alignment horizontal="center"/>
      <protection locked="0"/>
    </xf>
    <xf numFmtId="0" fontId="4" fillId="0" borderId="0" xfId="0" applyFont="1" applyBorder="1" applyAlignment="1">
      <alignment/>
    </xf>
    <xf numFmtId="183" fontId="0" fillId="0" borderId="73" xfId="0" applyNumberFormat="1" applyBorder="1" applyAlignment="1">
      <alignment horizontal="center"/>
    </xf>
    <xf numFmtId="0" fontId="0" fillId="0" borderId="74" xfId="0" applyBorder="1" applyAlignment="1">
      <alignment/>
    </xf>
    <xf numFmtId="0" fontId="0" fillId="0" borderId="75" xfId="0" applyBorder="1" applyAlignment="1">
      <alignment/>
    </xf>
    <xf numFmtId="0" fontId="28" fillId="0" borderId="75" xfId="0" applyFont="1" applyBorder="1" applyAlignment="1">
      <alignment/>
    </xf>
    <xf numFmtId="0" fontId="0" fillId="0" borderId="76" xfId="0" applyBorder="1" applyAlignment="1">
      <alignment/>
    </xf>
    <xf numFmtId="0" fontId="0" fillId="0" borderId="0" xfId="0" applyBorder="1" applyAlignment="1">
      <alignment horizontal="center" vertical="center"/>
    </xf>
    <xf numFmtId="0" fontId="0" fillId="0" borderId="0" xfId="0" applyFont="1" applyBorder="1" applyAlignment="1">
      <alignment horizontal="right" vertical="center"/>
    </xf>
    <xf numFmtId="0" fontId="31" fillId="0" borderId="12" xfId="0" applyFont="1" applyBorder="1" applyAlignment="1">
      <alignment vertical="top"/>
    </xf>
    <xf numFmtId="0" fontId="31" fillId="0" borderId="77" xfId="0" applyFont="1" applyBorder="1" applyAlignment="1">
      <alignment vertical="top"/>
    </xf>
    <xf numFmtId="0" fontId="3" fillId="0" borderId="0" xfId="0" applyFont="1" applyBorder="1" applyAlignment="1">
      <alignment/>
    </xf>
    <xf numFmtId="0" fontId="31" fillId="0" borderId="0" xfId="0" applyFont="1" applyBorder="1" applyAlignment="1">
      <alignment horizontal="left" vertical="top"/>
    </xf>
    <xf numFmtId="0" fontId="31" fillId="0" borderId="17" xfId="0" applyFont="1" applyBorder="1" applyAlignment="1">
      <alignment horizontal="left" vertical="top"/>
    </xf>
    <xf numFmtId="0" fontId="31" fillId="0" borderId="13" xfId="0" applyFont="1" applyBorder="1" applyAlignment="1">
      <alignment/>
    </xf>
    <xf numFmtId="0" fontId="31" fillId="0" borderId="0" xfId="0" applyFont="1" applyBorder="1" applyAlignment="1">
      <alignment/>
    </xf>
    <xf numFmtId="0" fontId="31" fillId="0" borderId="24" xfId="0" applyFont="1" applyBorder="1" applyAlignment="1">
      <alignment/>
    </xf>
    <xf numFmtId="0" fontId="31" fillId="0" borderId="29" xfId="0" applyFont="1" applyBorder="1" applyAlignment="1">
      <alignment/>
    </xf>
    <xf numFmtId="0" fontId="31" fillId="0" borderId="29" xfId="0" applyFont="1" applyBorder="1" applyAlignment="1">
      <alignment horizontal="left" vertical="top"/>
    </xf>
    <xf numFmtId="0" fontId="31" fillId="0" borderId="24" xfId="0" applyFont="1" applyBorder="1" applyAlignment="1">
      <alignment horizontal="left" vertical="top"/>
    </xf>
    <xf numFmtId="183" fontId="0" fillId="0" borderId="18" xfId="0" applyNumberFormat="1" applyBorder="1" applyAlignment="1">
      <alignment horizontal="center"/>
    </xf>
    <xf numFmtId="0" fontId="0" fillId="0" borderId="76" xfId="0" applyBorder="1" applyAlignment="1">
      <alignment horizontal="right"/>
    </xf>
    <xf numFmtId="0" fontId="31" fillId="0" borderId="74" xfId="0" applyFont="1" applyBorder="1" applyAlignment="1">
      <alignment/>
    </xf>
    <xf numFmtId="0" fontId="31" fillId="0" borderId="78" xfId="0" applyFont="1" applyBorder="1" applyAlignment="1">
      <alignment/>
    </xf>
    <xf numFmtId="0" fontId="6" fillId="0" borderId="0" xfId="0" applyFont="1" applyBorder="1" applyAlignment="1">
      <alignment/>
    </xf>
    <xf numFmtId="183" fontId="0" fillId="0" borderId="72" xfId="0" applyNumberFormat="1" applyBorder="1" applyAlignment="1">
      <alignment horizontal="left"/>
    </xf>
    <xf numFmtId="0" fontId="0" fillId="0" borderId="17" xfId="0" applyBorder="1" applyAlignment="1">
      <alignment horizontal="right"/>
    </xf>
    <xf numFmtId="0" fontId="0" fillId="0" borderId="79" xfId="0" applyBorder="1" applyAlignment="1">
      <alignment/>
    </xf>
    <xf numFmtId="0" fontId="33" fillId="0" borderId="0" xfId="0" applyFont="1" applyBorder="1" applyAlignment="1" applyProtection="1">
      <alignment vertical="top"/>
      <protection locked="0"/>
    </xf>
    <xf numFmtId="0" fontId="0" fillId="0" borderId="11" xfId="0" applyBorder="1" applyAlignment="1" applyProtection="1">
      <alignment horizontal="right" vertical="center"/>
      <protection locked="0"/>
    </xf>
    <xf numFmtId="0" fontId="33" fillId="0" borderId="11" xfId="0" applyFont="1" applyBorder="1" applyAlignment="1" applyProtection="1">
      <alignment vertical="top"/>
      <protection locked="0"/>
    </xf>
    <xf numFmtId="0" fontId="0" fillId="0" borderId="0" xfId="0" applyFont="1" applyBorder="1" applyAlignment="1" applyProtection="1">
      <alignment horizontal="left" indent="1"/>
      <protection locked="0"/>
    </xf>
    <xf numFmtId="0" fontId="28" fillId="0" borderId="0" xfId="0" applyFont="1" applyBorder="1" applyAlignment="1" applyProtection="1">
      <alignment horizontal="center" shrinkToFit="1"/>
      <protection locked="0"/>
    </xf>
    <xf numFmtId="0" fontId="0" fillId="0" borderId="0" xfId="0" applyBorder="1" applyAlignment="1">
      <alignment vertical="center" shrinkToFit="1"/>
    </xf>
    <xf numFmtId="0" fontId="0" fillId="0" borderId="0" xfId="0" applyBorder="1" applyAlignment="1">
      <alignment shrinkToFit="1"/>
    </xf>
    <xf numFmtId="0" fontId="33" fillId="0" borderId="0" xfId="0" applyFont="1" applyBorder="1" applyAlignment="1" applyProtection="1">
      <alignment vertical="top" shrinkToFit="1"/>
      <protection locked="0"/>
    </xf>
    <xf numFmtId="0" fontId="0" fillId="0" borderId="0" xfId="0" applyFont="1" applyBorder="1" applyAlignment="1">
      <alignment horizontal="right"/>
    </xf>
    <xf numFmtId="0" fontId="0" fillId="0" borderId="0" xfId="0" applyFont="1" applyBorder="1" applyAlignment="1">
      <alignment/>
    </xf>
    <xf numFmtId="183" fontId="0" fillId="0" borderId="0" xfId="0" applyNumberFormat="1" applyBorder="1" applyAlignment="1">
      <alignment vertical="center"/>
    </xf>
    <xf numFmtId="0" fontId="0" fillId="0" borderId="11" xfId="0" applyBorder="1" applyAlignment="1" applyProtection="1">
      <alignment vertical="center"/>
      <protection locked="0"/>
    </xf>
    <xf numFmtId="0" fontId="0" fillId="0" borderId="10" xfId="0" applyBorder="1" applyAlignment="1">
      <alignment vertical="center"/>
    </xf>
    <xf numFmtId="183" fontId="0" fillId="0" borderId="0" xfId="0" applyNumberFormat="1" applyBorder="1" applyAlignment="1">
      <alignment horizontal="right" vertical="center"/>
    </xf>
    <xf numFmtId="0" fontId="0" fillId="0" borderId="0" xfId="0" applyBorder="1" applyAlignment="1">
      <alignment horizontal="right" vertical="center"/>
    </xf>
    <xf numFmtId="0" fontId="2" fillId="0" borderId="74" xfId="0" applyFont="1" applyBorder="1" applyAlignment="1">
      <alignment vertical="center"/>
    </xf>
    <xf numFmtId="0" fontId="2" fillId="0" borderId="75" xfId="0" applyFont="1" applyBorder="1" applyAlignment="1">
      <alignment vertical="center"/>
    </xf>
    <xf numFmtId="0" fontId="2" fillId="0" borderId="76" xfId="0" applyFont="1" applyBorder="1" applyAlignment="1">
      <alignment vertical="center"/>
    </xf>
    <xf numFmtId="0" fontId="0" fillId="0" borderId="11" xfId="0" applyBorder="1" applyAlignment="1">
      <alignment horizontal="distributed" vertical="center"/>
    </xf>
    <xf numFmtId="0" fontId="9" fillId="0" borderId="0" xfId="0" applyFont="1" applyBorder="1" applyAlignment="1">
      <alignment vertical="center"/>
    </xf>
    <xf numFmtId="0" fontId="28" fillId="0" borderId="0" xfId="0" applyFont="1" applyBorder="1" applyAlignment="1">
      <alignment vertical="center"/>
    </xf>
    <xf numFmtId="0" fontId="9" fillId="0" borderId="0" xfId="0" applyFont="1" applyBorder="1" applyAlignment="1">
      <alignment horizontal="center" vertical="center"/>
    </xf>
    <xf numFmtId="0" fontId="28" fillId="0" borderId="0" xfId="0" applyFont="1" applyAlignment="1">
      <alignment/>
    </xf>
    <xf numFmtId="0" fontId="28" fillId="0" borderId="0" xfId="0" applyFont="1" applyAlignment="1">
      <alignment horizontal="left" vertical="center"/>
    </xf>
    <xf numFmtId="0" fontId="9" fillId="0" borderId="0" xfId="0" applyFont="1" applyAlignment="1">
      <alignment horizontal="center" vertical="center"/>
    </xf>
    <xf numFmtId="0" fontId="9" fillId="0" borderId="56" xfId="0" applyFont="1" applyBorder="1" applyAlignment="1" applyProtection="1" quotePrefix="1">
      <alignment horizontal="center" vertical="center" shrinkToFit="1"/>
      <protection locked="0"/>
    </xf>
    <xf numFmtId="0" fontId="9" fillId="0" borderId="57" xfId="0" applyFont="1" applyBorder="1" applyAlignment="1" applyProtection="1" quotePrefix="1">
      <alignment horizontal="center" vertical="center" shrinkToFit="1"/>
      <protection locked="0"/>
    </xf>
    <xf numFmtId="0" fontId="0" fillId="6" borderId="0" xfId="0" applyFill="1" applyAlignment="1">
      <alignment/>
    </xf>
    <xf numFmtId="0" fontId="36" fillId="0" borderId="0" xfId="0" applyFont="1" applyFill="1" applyAlignment="1">
      <alignment vertical="center"/>
    </xf>
    <xf numFmtId="0" fontId="36" fillId="0" borderId="0" xfId="0" applyFont="1" applyFill="1" applyBorder="1" applyAlignment="1">
      <alignment vertical="center"/>
    </xf>
    <xf numFmtId="183" fontId="25" fillId="24" borderId="0" xfId="0" applyNumberFormat="1" applyFont="1" applyFill="1" applyAlignment="1">
      <alignment/>
    </xf>
    <xf numFmtId="0" fontId="12" fillId="0" borderId="0" xfId="0" applyFont="1" applyAlignment="1">
      <alignment/>
    </xf>
    <xf numFmtId="0" fontId="9" fillId="0" borderId="56" xfId="0" applyFont="1" applyBorder="1" applyAlignment="1" applyProtection="1" quotePrefix="1">
      <alignment horizontal="center" vertical="center" shrinkToFit="1"/>
      <protection/>
    </xf>
    <xf numFmtId="0" fontId="9" fillId="0" borderId="57" xfId="0" applyFont="1" applyBorder="1" applyAlignment="1" applyProtection="1" quotePrefix="1">
      <alignment horizontal="center" vertical="center" shrinkToFit="1"/>
      <protection/>
    </xf>
    <xf numFmtId="0" fontId="9" fillId="0" borderId="65" xfId="0" applyFont="1" applyBorder="1" applyAlignment="1" applyProtection="1">
      <alignment horizontal="center" vertical="center" shrinkToFit="1"/>
      <protection/>
    </xf>
    <xf numFmtId="0" fontId="9" fillId="0" borderId="64"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xf>
    <xf numFmtId="0" fontId="9" fillId="0" borderId="28" xfId="0" applyFont="1" applyBorder="1" applyAlignment="1" applyProtection="1">
      <alignment horizontal="center" vertical="center" shrinkToFit="1"/>
      <protection/>
    </xf>
    <xf numFmtId="0" fontId="9" fillId="0" borderId="63" xfId="0" applyFont="1" applyBorder="1" applyAlignment="1" applyProtection="1">
      <alignment horizontal="center" vertical="center" shrinkToFit="1"/>
      <protection/>
    </xf>
    <xf numFmtId="0" fontId="9" fillId="0" borderId="62" xfId="0" applyFont="1" applyBorder="1" applyAlignment="1" applyProtection="1">
      <alignment horizontal="center" vertical="center" shrinkToFit="1"/>
      <protection/>
    </xf>
    <xf numFmtId="0" fontId="9" fillId="0" borderId="61" xfId="0" applyFont="1" applyBorder="1" applyAlignment="1" applyProtection="1">
      <alignment horizontal="center" vertical="center" shrinkToFit="1"/>
      <protection/>
    </xf>
    <xf numFmtId="0" fontId="9" fillId="0" borderId="60" xfId="0" applyFont="1" applyBorder="1" applyAlignment="1" applyProtection="1">
      <alignment horizontal="center" vertical="center" shrinkToFit="1"/>
      <protection/>
    </xf>
    <xf numFmtId="0" fontId="3" fillId="0" borderId="52" xfId="0" applyFont="1" applyBorder="1" applyAlignment="1" applyProtection="1">
      <alignment horizontal="center" vertical="center"/>
      <protection/>
    </xf>
    <xf numFmtId="0" fontId="3" fillId="0" borderId="52" xfId="0" applyFont="1" applyBorder="1" applyAlignment="1" applyProtection="1">
      <alignment/>
      <protection/>
    </xf>
    <xf numFmtId="0" fontId="16" fillId="0" borderId="28" xfId="0" applyFont="1" applyBorder="1" applyAlignment="1" applyProtection="1">
      <alignment horizontal="center" vertical="center"/>
      <protection locked="0"/>
    </xf>
    <xf numFmtId="0" fontId="6" fillId="0" borderId="0" xfId="0" applyFont="1" applyAlignment="1">
      <alignment vertical="center"/>
    </xf>
    <xf numFmtId="183" fontId="0" fillId="0" borderId="52" xfId="0" applyNumberFormat="1" applyBorder="1" applyAlignment="1">
      <alignment horizontal="distributed"/>
    </xf>
    <xf numFmtId="0" fontId="0" fillId="0" borderId="11" xfId="0" applyBorder="1" applyAlignment="1" applyProtection="1">
      <alignment horizontal="distributed" vertical="top"/>
      <protection locked="0"/>
    </xf>
    <xf numFmtId="0" fontId="29" fillId="0" borderId="53" xfId="0" applyFont="1" applyBorder="1" applyAlignment="1">
      <alignment horizontal="center" vertical="center"/>
    </xf>
    <xf numFmtId="0" fontId="29" fillId="0" borderId="52" xfId="0" applyFont="1" applyBorder="1" applyAlignment="1">
      <alignment horizontal="center" vertical="center"/>
    </xf>
    <xf numFmtId="183" fontId="0" fillId="0" borderId="72" xfId="0" applyNumberFormat="1" applyBorder="1" applyAlignment="1">
      <alignment horizontal="distributed"/>
    </xf>
    <xf numFmtId="183" fontId="26" fillId="0" borderId="52" xfId="0" applyNumberFormat="1" applyFont="1" applyBorder="1" applyAlignment="1">
      <alignment horizontal="distributed" vertical="center"/>
    </xf>
    <xf numFmtId="0" fontId="0" fillId="0" borderId="0" xfId="0" applyAlignment="1">
      <alignment vertical="center"/>
    </xf>
    <xf numFmtId="0" fontId="2" fillId="0" borderId="0" xfId="0" applyFont="1" applyBorder="1" applyAlignment="1">
      <alignment vertical="center"/>
    </xf>
    <xf numFmtId="0" fontId="2" fillId="0" borderId="31" xfId="0" applyFont="1" applyBorder="1" applyAlignment="1">
      <alignment vertical="center"/>
    </xf>
    <xf numFmtId="0" fontId="6" fillId="0" borderId="46"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0" fillId="0" borderId="46"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7" fillId="0" borderId="21" xfId="0" applyFont="1" applyBorder="1" applyAlignment="1">
      <alignment horizontal="distributed" vertical="center"/>
    </xf>
    <xf numFmtId="0" fontId="0" fillId="0" borderId="0" xfId="0" applyNumberFormat="1" applyBorder="1" applyAlignment="1">
      <alignment horizontal="right" vertical="center"/>
    </xf>
    <xf numFmtId="0" fontId="17" fillId="0" borderId="0" xfId="0" applyFont="1" applyBorder="1" applyAlignment="1">
      <alignment horizontal="distributed" vertical="center"/>
    </xf>
    <xf numFmtId="0" fontId="0" fillId="0" borderId="0"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13" fillId="0" borderId="26" xfId="0" applyNumberFormat="1" applyFont="1" applyBorder="1" applyAlignment="1">
      <alignment horizontal="center" vertical="center"/>
    </xf>
    <xf numFmtId="0" fontId="0" fillId="0" borderId="18" xfId="0" applyNumberFormat="1" applyBorder="1" applyAlignment="1">
      <alignment horizontal="center" vertical="center"/>
    </xf>
    <xf numFmtId="0" fontId="14" fillId="0" borderId="10" xfId="0" applyFont="1" applyBorder="1" applyAlignment="1">
      <alignment horizontal="center" vertical="center"/>
    </xf>
    <xf numFmtId="0" fontId="0" fillId="0" borderId="11" xfId="0" applyBorder="1" applyAlignment="1">
      <alignment horizontal="center" vertical="center"/>
    </xf>
    <xf numFmtId="0" fontId="18" fillId="0" borderId="17" xfId="0" applyFont="1" applyBorder="1" applyAlignment="1">
      <alignment horizontal="right" vertical="center"/>
    </xf>
    <xf numFmtId="0" fontId="18" fillId="0" borderId="0" xfId="0" applyFont="1" applyAlignment="1">
      <alignment horizontal="right" vertical="center"/>
    </xf>
    <xf numFmtId="0" fontId="18" fillId="0" borderId="0" xfId="0" applyFont="1" applyBorder="1" applyAlignment="1">
      <alignment horizontal="center" vertical="center"/>
    </xf>
    <xf numFmtId="0" fontId="10" fillId="0" borderId="0" xfId="0" applyFont="1" applyAlignment="1">
      <alignment vertical="center"/>
    </xf>
    <xf numFmtId="0" fontId="2" fillId="0" borderId="16" xfId="0" applyFont="1" applyBorder="1" applyAlignment="1">
      <alignment vertical="center"/>
    </xf>
    <xf numFmtId="0" fontId="2" fillId="0" borderId="80" xfId="0" applyFont="1" applyBorder="1" applyAlignment="1">
      <alignment vertical="center"/>
    </xf>
    <xf numFmtId="0" fontId="2" fillId="0" borderId="72" xfId="0" applyFont="1" applyBorder="1" applyAlignment="1">
      <alignment vertical="center"/>
    </xf>
    <xf numFmtId="0" fontId="2" fillId="0" borderId="81" xfId="0" applyFont="1" applyBorder="1" applyAlignment="1">
      <alignment vertical="center"/>
    </xf>
    <xf numFmtId="0" fontId="0" fillId="0" borderId="72" xfId="0" applyBorder="1" applyAlignment="1">
      <alignment horizontal="distributed" vertical="center"/>
    </xf>
    <xf numFmtId="0" fontId="29" fillId="0" borderId="51" xfId="0" applyFont="1" applyBorder="1" applyAlignment="1">
      <alignment horizontal="center" vertical="center"/>
    </xf>
    <xf numFmtId="183" fontId="26" fillId="0" borderId="52" xfId="0" applyNumberFormat="1" applyFont="1" applyBorder="1" applyAlignment="1">
      <alignment horizontal="center" vertical="center"/>
    </xf>
    <xf numFmtId="183" fontId="0" fillId="0" borderId="52" xfId="0" applyNumberFormat="1" applyBorder="1" applyAlignment="1">
      <alignment/>
    </xf>
    <xf numFmtId="0" fontId="0" fillId="0" borderId="0" xfId="0" applyBorder="1" applyAlignment="1">
      <alignment horizontal="left"/>
    </xf>
    <xf numFmtId="183" fontId="0" fillId="0" borderId="0" xfId="0" applyNumberFormat="1" applyFont="1" applyBorder="1" applyAlignment="1" applyProtection="1">
      <alignment horizontal="distributed" vertical="top"/>
      <protection locked="0"/>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0" xfId="0" applyAlignment="1">
      <alignment horizontal="center" vertical="top" wrapText="1"/>
    </xf>
    <xf numFmtId="0" fontId="6" fillId="0" borderId="0" xfId="0" applyFont="1" applyAlignment="1">
      <alignment horizontal="center" vertical="center" wrapText="1"/>
    </xf>
    <xf numFmtId="0" fontId="0" fillId="0" borderId="0" xfId="0" applyAlignment="1">
      <alignment/>
    </xf>
    <xf numFmtId="0" fontId="31" fillId="0" borderId="76" xfId="0" applyFont="1" applyBorder="1" applyAlignment="1">
      <alignment horizontal="left"/>
    </xf>
    <xf numFmtId="0" fontId="31" fillId="0" borderId="75" xfId="0" applyFont="1" applyBorder="1" applyAlignment="1">
      <alignment horizontal="left"/>
    </xf>
    <xf numFmtId="0" fontId="31" fillId="0" borderId="84" xfId="0" applyFont="1" applyBorder="1" applyAlignment="1">
      <alignment horizontal="left"/>
    </xf>
    <xf numFmtId="0" fontId="0" fillId="0" borderId="0" xfId="0" applyBorder="1" applyAlignment="1">
      <alignment/>
    </xf>
    <xf numFmtId="0" fontId="31" fillId="0" borderId="78" xfId="0" applyFont="1" applyBorder="1" applyAlignment="1">
      <alignment horizontal="left"/>
    </xf>
    <xf numFmtId="0" fontId="31" fillId="0" borderId="10" xfId="0" applyFont="1" applyBorder="1" applyAlignment="1">
      <alignment horizontal="left" vertical="top"/>
    </xf>
    <xf numFmtId="0" fontId="31" fillId="0" borderId="11" xfId="0" applyFont="1" applyBorder="1" applyAlignment="1">
      <alignment horizontal="left" vertical="top"/>
    </xf>
    <xf numFmtId="0" fontId="31" fillId="0" borderId="85" xfId="0" applyFont="1" applyBorder="1" applyAlignment="1">
      <alignment horizontal="left" vertical="top"/>
    </xf>
    <xf numFmtId="0" fontId="31" fillId="0" borderId="77" xfId="0" applyFont="1" applyBorder="1" applyAlignment="1">
      <alignment horizontal="left" vertical="top"/>
    </xf>
    <xf numFmtId="0" fontId="31" fillId="0" borderId="78" xfId="0" applyFont="1" applyBorder="1" applyAlignment="1">
      <alignment horizontal="center"/>
    </xf>
    <xf numFmtId="0" fontId="31" fillId="0" borderId="75" xfId="0" applyFont="1" applyBorder="1" applyAlignment="1">
      <alignment horizontal="center"/>
    </xf>
    <xf numFmtId="0" fontId="31" fillId="0" borderId="84" xfId="0" applyFont="1" applyBorder="1" applyAlignment="1">
      <alignment horizontal="center"/>
    </xf>
    <xf numFmtId="0" fontId="31" fillId="0" borderId="77" xfId="0" applyFont="1" applyBorder="1" applyAlignment="1">
      <alignment horizontal="center" vertical="top"/>
    </xf>
    <xf numFmtId="0" fontId="31" fillId="0" borderId="11" xfId="0" applyFont="1" applyBorder="1" applyAlignment="1">
      <alignment horizontal="center" vertical="top"/>
    </xf>
    <xf numFmtId="0" fontId="31" fillId="0" borderId="85" xfId="0" applyFont="1" applyBorder="1" applyAlignment="1">
      <alignment horizontal="center" vertical="top"/>
    </xf>
    <xf numFmtId="0" fontId="3" fillId="0" borderId="52" xfId="0" applyFont="1" applyBorder="1" applyAlignment="1">
      <alignment horizontal="center" vertical="center"/>
    </xf>
    <xf numFmtId="3" fontId="3" fillId="0" borderId="52" xfId="0" applyNumberFormat="1" applyFont="1" applyBorder="1" applyAlignment="1" applyProtection="1">
      <alignment horizontal="center" vertical="center"/>
      <protection/>
    </xf>
    <xf numFmtId="3" fontId="3" fillId="0" borderId="0" xfId="0" applyNumberFormat="1" applyFont="1" applyBorder="1" applyAlignment="1">
      <alignment horizontal="distributed"/>
    </xf>
    <xf numFmtId="183" fontId="26" fillId="0" borderId="52" xfId="0" applyNumberFormat="1" applyFont="1" applyBorder="1" applyAlignment="1">
      <alignment horizontal="center" vertical="center" shrinkToFit="1"/>
    </xf>
    <xf numFmtId="183" fontId="27" fillId="0" borderId="52" xfId="0" applyNumberFormat="1" applyFont="1" applyBorder="1" applyAlignment="1">
      <alignment horizontal="center" vertical="center" shrinkToFit="1"/>
    </xf>
    <xf numFmtId="0" fontId="5" fillId="0" borderId="53" xfId="0" applyFont="1" applyBorder="1" applyAlignment="1">
      <alignment horizontal="center" vertical="center"/>
    </xf>
    <xf numFmtId="0" fontId="5" fillId="0" borderId="52" xfId="0" applyFont="1" applyBorder="1" applyAlignment="1">
      <alignment horizontal="center" vertical="center"/>
    </xf>
    <xf numFmtId="0" fontId="5" fillId="0" borderId="51" xfId="0" applyFont="1" applyBorder="1" applyAlignment="1">
      <alignment horizontal="center" vertical="center"/>
    </xf>
    <xf numFmtId="0" fontId="0" fillId="0" borderId="18" xfId="0" applyBorder="1" applyAlignment="1">
      <alignment horizontal="center" vertical="center"/>
    </xf>
    <xf numFmtId="3" fontId="3" fillId="0" borderId="52" xfId="0" applyNumberFormat="1" applyFont="1" applyBorder="1" applyAlignment="1">
      <alignment horizontal="center" vertical="center"/>
    </xf>
    <xf numFmtId="0" fontId="0" fillId="0" borderId="0" xfId="0" applyBorder="1" applyAlignment="1" applyProtection="1">
      <alignment horizontal="distributed" vertical="top"/>
      <protection locked="0"/>
    </xf>
    <xf numFmtId="0" fontId="10" fillId="0" borderId="0" xfId="0" applyFont="1" applyBorder="1" applyAlignment="1">
      <alignment vertical="center"/>
    </xf>
    <xf numFmtId="0" fontId="0" fillId="0" borderId="11" xfId="0"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32" fillId="0" borderId="13" xfId="0" applyFont="1" applyBorder="1" applyAlignment="1">
      <alignment vertical="center"/>
    </xf>
    <xf numFmtId="183" fontId="0" fillId="0" borderId="0" xfId="0" applyNumberFormat="1" applyBorder="1" applyAlignment="1">
      <alignment horizontal="distributed" vertical="center"/>
    </xf>
    <xf numFmtId="183" fontId="0" fillId="0" borderId="72" xfId="0" applyNumberFormat="1" applyBorder="1" applyAlignment="1">
      <alignment horizontal="distributed" vertical="center"/>
    </xf>
    <xf numFmtId="0" fontId="30" fillId="0" borderId="14" xfId="0" applyFont="1" applyBorder="1" applyAlignment="1">
      <alignment horizontal="center" vertical="center"/>
    </xf>
    <xf numFmtId="0" fontId="30" fillId="0" borderId="16" xfId="0" applyFont="1" applyBorder="1" applyAlignment="1">
      <alignment horizontal="center" vertical="center"/>
    </xf>
    <xf numFmtId="0" fontId="30" fillId="0" borderId="80" xfId="0" applyFont="1" applyBorder="1" applyAlignment="1">
      <alignment horizontal="center" vertical="center"/>
    </xf>
    <xf numFmtId="0" fontId="30" fillId="0" borderId="25" xfId="0" applyFont="1" applyBorder="1" applyAlignment="1">
      <alignment horizontal="center" vertical="center"/>
    </xf>
    <xf numFmtId="0" fontId="30" fillId="0" borderId="72" xfId="0" applyFont="1" applyBorder="1" applyAlignment="1">
      <alignment horizontal="center" vertical="center"/>
    </xf>
    <xf numFmtId="0" fontId="30" fillId="0" borderId="81" xfId="0" applyFont="1" applyBorder="1" applyAlignment="1">
      <alignment horizontal="center" vertical="center"/>
    </xf>
    <xf numFmtId="0" fontId="34" fillId="0" borderId="0" xfId="0" applyFont="1" applyAlignment="1">
      <alignment horizontal="center"/>
    </xf>
    <xf numFmtId="0" fontId="0" fillId="0" borderId="0" xfId="0" applyBorder="1" applyAlignment="1">
      <alignment horizontal="distributed"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0" fillId="0" borderId="17" xfId="0" applyBorder="1" applyAlignment="1">
      <alignment horizontal="right" vertical="center"/>
    </xf>
    <xf numFmtId="0" fontId="0" fillId="0" borderId="0" xfId="0" applyBorder="1" applyAlignment="1">
      <alignment horizontal="right" vertical="center"/>
    </xf>
    <xf numFmtId="183" fontId="0" fillId="0" borderId="0" xfId="0" applyNumberFormat="1" applyBorder="1" applyAlignment="1">
      <alignment horizontal="center" vertical="center"/>
    </xf>
    <xf numFmtId="0" fontId="0" fillId="0" borderId="0" xfId="0" applyFont="1" applyBorder="1" applyAlignment="1" applyProtection="1">
      <alignment horizontal="center" shrinkToFit="1"/>
      <protection locked="0"/>
    </xf>
    <xf numFmtId="58" fontId="0" fillId="0" borderId="75" xfId="0" applyNumberFormat="1" applyBorder="1" applyAlignment="1">
      <alignment/>
    </xf>
    <xf numFmtId="0" fontId="0" fillId="0" borderId="75" xfId="0" applyBorder="1" applyAlignment="1">
      <alignment/>
    </xf>
    <xf numFmtId="0" fontId="0" fillId="0" borderId="74" xfId="0" applyBorder="1" applyAlignment="1">
      <alignment/>
    </xf>
    <xf numFmtId="0" fontId="0" fillId="0" borderId="13" xfId="0" applyBorder="1" applyAlignment="1">
      <alignment/>
    </xf>
    <xf numFmtId="0" fontId="3" fillId="0" borderId="75" xfId="0" applyFont="1" applyBorder="1" applyAlignment="1">
      <alignment horizontal="center" vertical="center"/>
    </xf>
    <xf numFmtId="0" fontId="3"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distributed" vertical="center"/>
    </xf>
    <xf numFmtId="0" fontId="14" fillId="0" borderId="28" xfId="0" applyFont="1" applyBorder="1" applyAlignment="1">
      <alignment horizontal="center" vertical="center"/>
    </xf>
    <xf numFmtId="0" fontId="14" fillId="0" borderId="66" xfId="0" applyFont="1" applyBorder="1" applyAlignment="1">
      <alignment horizontal="center" vertical="center"/>
    </xf>
    <xf numFmtId="0" fontId="5" fillId="0" borderId="28" xfId="0" applyFont="1" applyBorder="1" applyAlignment="1" applyProtection="1">
      <alignment vertical="center" wrapText="1"/>
      <protection locked="0"/>
    </xf>
    <xf numFmtId="0" fontId="5" fillId="0" borderId="28" xfId="0" applyFont="1" applyBorder="1" applyAlignment="1" applyProtection="1">
      <alignment vertical="center"/>
      <protection locked="0"/>
    </xf>
    <xf numFmtId="0" fontId="5" fillId="0" borderId="66" xfId="0" applyFont="1" applyBorder="1" applyAlignment="1" applyProtection="1">
      <alignment vertical="center"/>
      <protection locked="0"/>
    </xf>
    <xf numFmtId="0" fontId="16" fillId="0" borderId="28" xfId="0" applyFont="1" applyBorder="1" applyAlignment="1" applyProtection="1">
      <alignment horizontal="center" vertical="center"/>
      <protection locked="0"/>
    </xf>
    <xf numFmtId="0" fontId="14" fillId="0" borderId="2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border>
        <bottom style="thin"/>
      </border>
    </dxf>
    <dxf>
      <border>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55</xdr:row>
      <xdr:rowOff>257175</xdr:rowOff>
    </xdr:from>
    <xdr:to>
      <xdr:col>5</xdr:col>
      <xdr:colOff>104775</xdr:colOff>
      <xdr:row>84</xdr:row>
      <xdr:rowOff>142875</xdr:rowOff>
    </xdr:to>
    <xdr:sp>
      <xdr:nvSpPr>
        <xdr:cNvPr id="1" name="テキスト ボックス 1"/>
        <xdr:cNvSpPr txBox="1">
          <a:spLocks noChangeArrowheads="1"/>
        </xdr:cNvSpPr>
      </xdr:nvSpPr>
      <xdr:spPr>
        <a:xfrm>
          <a:off x="171450" y="17545050"/>
          <a:ext cx="7677150" cy="9001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0" i="0" u="none" baseline="0">
              <a:solidFill>
                <a:srgbClr val="000000"/>
              </a:solidFill>
              <a:latin typeface="ＭＳ ゴシック"/>
              <a:ea typeface="ＭＳ ゴシック"/>
              <a:cs typeface="ＭＳ ゴシック"/>
            </a:rPr>
            <a:t>作業手順
</a:t>
          </a:r>
          <a:r>
            <a:rPr lang="en-US" cap="none" sz="14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①左の白抜きの部分に情報を入力して下さい。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・メールアドレス</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・参加ペア数と合計金額を確認。
</a:t>
          </a:r>
          <a:r>
            <a:rPr lang="en-US" cap="none" sz="1800" b="0" i="0" u="none" baseline="0">
              <a:solidFill>
                <a:srgbClr val="000000"/>
              </a:solidFill>
              <a:latin typeface="ＭＳ Ｐゴシック"/>
              <a:ea typeface="ＭＳ Ｐゴシック"/>
              <a:cs typeface="ＭＳ Ｐゴシック"/>
            </a:rPr>
            <a:t>　（必要により、１ペアあたりの参加費用［黄色のセル］を変更して下さい。）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（国体予選の参加費用は、１ペア２０００円です。）
</a:t>
          </a:r>
          <a:r>
            <a:rPr lang="en-US" cap="none" sz="1800" b="0" i="0" u="none" baseline="0">
              <a:solidFill>
                <a:srgbClr val="000000"/>
              </a:solidFill>
              <a:latin typeface="ＭＳ Ｐゴシック"/>
              <a:ea typeface="ＭＳ Ｐゴシック"/>
              <a:cs typeface="ＭＳ Ｐゴシック"/>
            </a:rPr>
            <a:t>　・送金情報の欄に送金者氏名を入力して下さい。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・連絡欄（任意）には、送金者と連絡の取れる電話番号を入力するなど、</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連絡事項がある場合に使用して下さい。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・登録ＮＯ．の部分に選手番号を入力して下さい。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②高体連のホームページを開き、個人戦申し込みページを開き、右の青の部分をコピーして貼り付けて下さい。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・１つのセル</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項目</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ごとに、コピー貼り付けを繰り返して下さい。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エクセル［ＨＰ登録補助シート］マウスを右クリックしてコピー</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ホームページ［個人戦申し込みページ］マウスを右クリックして貼り付け</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以下繰り返し。</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・作業終了後、［個人戦申し込みページ］に入力されている内容が正しければ、</a:t>
          </a:r>
          <a:r>
            <a:rPr lang="en-US" cap="none" sz="1800" b="1" i="0" u="none" baseline="0">
              <a:solidFill>
                <a:srgbClr val="FF0000"/>
              </a:solidFill>
              <a:latin typeface="ＭＳ Ｐゴシック"/>
              <a:ea typeface="ＭＳ Ｐゴシック"/>
              <a:cs typeface="ＭＳ Ｐゴシック"/>
            </a:rPr>
            <a:t>この</a:t>
          </a:r>
          <a:r>
            <a:rPr lang="en-US" cap="none" sz="1800" b="1" i="0" u="none" baseline="0">
              <a:solidFill>
                <a:srgbClr val="FF0000"/>
              </a:solidFill>
              <a:latin typeface="ＭＳ Ｐゴシック"/>
              <a:ea typeface="ＭＳ Ｐゴシック"/>
              <a:cs typeface="ＭＳ Ｐゴシック"/>
            </a:rPr>
            <a:t>［個人戦申し込みページ］</a:t>
          </a:r>
          <a:r>
            <a:rPr lang="en-US" cap="none" sz="1800" b="1" i="0" u="none" baseline="0">
              <a:solidFill>
                <a:srgbClr val="FF0000"/>
              </a:solidFill>
              <a:latin typeface="ＭＳ Ｐゴシック"/>
              <a:ea typeface="ＭＳ Ｐゴシック"/>
              <a:cs typeface="ＭＳ Ｐゴシック"/>
            </a:rPr>
            <a:t>を印刷し、</a:t>
          </a:r>
          <a:r>
            <a:rPr lang="en-US" cap="none" sz="1800" b="1" i="0" u="sng" baseline="0">
              <a:solidFill>
                <a:srgbClr val="993300"/>
              </a:solidFill>
              <a:latin typeface="ＭＳ Ｐゴシック"/>
              <a:ea typeface="ＭＳ Ｐゴシック"/>
              <a:cs typeface="ＭＳ Ｐゴシック"/>
            </a:rPr>
            <a:t>その後に</a:t>
          </a:r>
          <a:r>
            <a:rPr lang="en-US" cap="none" sz="1800" b="1" i="0" u="none" baseline="0">
              <a:solidFill>
                <a:srgbClr val="FF0000"/>
              </a:solidFill>
              <a:latin typeface="ＭＳ Ｐゴシック"/>
              <a:ea typeface="ＭＳ Ｐゴシック"/>
              <a:cs typeface="ＭＳ Ｐゴシック"/>
            </a:rPr>
            <a:t>ＯＫを押してください。</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画面は送信完了の確認画面に変わります。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これで送信は完了です。
</a:t>
          </a:r>
          <a:r>
            <a:rPr lang="en-US" cap="none" sz="1800" b="0" i="0" u="none" baseline="0">
              <a:solidFill>
                <a:srgbClr val="000000"/>
              </a:solidFill>
              <a:latin typeface="ＭＳ Ｐゴシック"/>
              <a:ea typeface="ＭＳ Ｐゴシック"/>
              <a:cs typeface="ＭＳ Ｐゴシック"/>
            </a:rPr>
            <a:t>　・印刷した用紙に必要事項を手書きで記入し、顧問印、学校印を押印し、大会参加申込書を作成して下さい。大会参加申込書は提出用の他に１部をコピーし、控えとして保管して下さい。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238125</xdr:colOff>
      <xdr:row>49</xdr:row>
      <xdr:rowOff>95250</xdr:rowOff>
    </xdr:from>
    <xdr:to>
      <xdr:col>1</xdr:col>
      <xdr:colOff>600075</xdr:colOff>
      <xdr:row>54</xdr:row>
      <xdr:rowOff>238125</xdr:rowOff>
    </xdr:to>
    <xdr:sp>
      <xdr:nvSpPr>
        <xdr:cNvPr id="2" name="直線矢印コネクタ 3"/>
        <xdr:cNvSpPr>
          <a:spLocks/>
        </xdr:cNvSpPr>
      </xdr:nvSpPr>
      <xdr:spPr>
        <a:xfrm rot="5400000" flipH="1" flipV="1">
          <a:off x="1695450" y="15497175"/>
          <a:ext cx="361950" cy="1714500"/>
        </a:xfrm>
        <a:prstGeom prst="straightConnector1">
          <a:avLst/>
        </a:prstGeom>
        <a:noFill/>
        <a:ln w="635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49</xdr:row>
      <xdr:rowOff>104775</xdr:rowOff>
    </xdr:from>
    <xdr:to>
      <xdr:col>3</xdr:col>
      <xdr:colOff>76200</xdr:colOff>
      <xdr:row>54</xdr:row>
      <xdr:rowOff>257175</xdr:rowOff>
    </xdr:to>
    <xdr:sp>
      <xdr:nvSpPr>
        <xdr:cNvPr id="3" name="直線矢印コネクタ 5"/>
        <xdr:cNvSpPr>
          <a:spLocks/>
        </xdr:cNvSpPr>
      </xdr:nvSpPr>
      <xdr:spPr>
        <a:xfrm flipV="1">
          <a:off x="1666875" y="15506700"/>
          <a:ext cx="3009900" cy="1724025"/>
        </a:xfrm>
        <a:prstGeom prst="straightConnector1">
          <a:avLst/>
        </a:prstGeom>
        <a:noFill/>
        <a:ln w="635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46"/>
  <sheetViews>
    <sheetView showGridLines="0" tabSelected="1" zoomScalePageLayoutView="0" workbookViewId="0" topLeftCell="A1">
      <selection activeCell="D5" sqref="D5"/>
    </sheetView>
  </sheetViews>
  <sheetFormatPr defaultColWidth="9.00390625" defaultRowHeight="11.25" customHeight="1"/>
  <cols>
    <col min="1" max="1" width="4.625" style="104" customWidth="1"/>
    <col min="2" max="3" width="6.625" style="104" customWidth="1"/>
    <col min="4" max="4" width="18.00390625" style="104" bestFit="1" customWidth="1"/>
    <col min="5" max="9" width="12.625" style="104" customWidth="1"/>
    <col min="10" max="10" width="4.625" style="104" customWidth="1"/>
    <col min="11" max="12" width="4.625" style="99" customWidth="1"/>
    <col min="13" max="14" width="4.625" style="104" customWidth="1"/>
    <col min="15" max="21" width="5.25390625" style="104" bestFit="1" customWidth="1"/>
    <col min="22" max="23" width="8.625" style="104" customWidth="1"/>
    <col min="24" max="25" width="10.625" style="104" customWidth="1"/>
    <col min="26" max="26" width="12.625" style="104" customWidth="1"/>
    <col min="27" max="29" width="18.625" style="104" customWidth="1"/>
    <col min="30" max="16384" width="9.00390625" style="104" customWidth="1"/>
  </cols>
  <sheetData>
    <row r="1" spans="3:12" ht="12">
      <c r="C1" s="130" t="s">
        <v>21</v>
      </c>
      <c r="D1" s="275" t="s">
        <v>263</v>
      </c>
      <c r="E1" s="127" t="s">
        <v>79</v>
      </c>
      <c r="F1" s="275" t="s">
        <v>40</v>
      </c>
      <c r="K1" s="104"/>
      <c r="L1" s="104"/>
    </row>
    <row r="2" spans="4:12" ht="12">
      <c r="D2" s="9" t="s">
        <v>264</v>
      </c>
      <c r="E2" s="127" t="s">
        <v>80</v>
      </c>
      <c r="F2" s="9" t="s">
        <v>265</v>
      </c>
      <c r="H2" s="104" t="s">
        <v>81</v>
      </c>
      <c r="I2" s="104" t="s">
        <v>22</v>
      </c>
      <c r="K2" s="104"/>
      <c r="L2" s="104"/>
    </row>
    <row r="3" ht="4.5" customHeight="1"/>
    <row r="4" ht="11.25" customHeight="1">
      <c r="F4" s="104" t="s">
        <v>83</v>
      </c>
    </row>
    <row r="5" spans="6:12" ht="12">
      <c r="F5" s="104" t="s">
        <v>84</v>
      </c>
      <c r="K5" s="104"/>
      <c r="L5" s="104"/>
    </row>
    <row r="6" spans="1:12" ht="12.75" thickBot="1">
      <c r="A6" s="105" t="s">
        <v>257</v>
      </c>
      <c r="B6" s="106"/>
      <c r="C6" s="107" t="s">
        <v>357</v>
      </c>
      <c r="D6" s="108"/>
      <c r="F6" s="104" t="s">
        <v>85</v>
      </c>
      <c r="K6" s="104"/>
      <c r="L6" s="104"/>
    </row>
    <row r="7" ht="11.25" customHeight="1" thickTop="1">
      <c r="A7" s="289" t="s">
        <v>358</v>
      </c>
    </row>
    <row r="8" spans="2:12" ht="12">
      <c r="B8" s="104" t="s">
        <v>86</v>
      </c>
      <c r="K8" s="104"/>
      <c r="L8" s="104"/>
    </row>
    <row r="9" spans="1:12" ht="12">
      <c r="A9" s="105"/>
      <c r="B9" s="104" t="s">
        <v>87</v>
      </c>
      <c r="C9" s="128"/>
      <c r="D9" s="129"/>
      <c r="E9" s="129"/>
      <c r="K9" s="104"/>
      <c r="L9" s="104"/>
    </row>
    <row r="10" ht="11.25" customHeight="1">
      <c r="B10" s="104" t="s">
        <v>352</v>
      </c>
    </row>
    <row r="11" spans="2:12" ht="12">
      <c r="B11" s="104" t="s">
        <v>266</v>
      </c>
      <c r="K11" s="104"/>
      <c r="L11" s="104"/>
    </row>
    <row r="12" spans="11:12" ht="12" customHeight="1">
      <c r="K12" s="104"/>
      <c r="L12" s="104"/>
    </row>
    <row r="13" spans="3:12" ht="12.75" thickBot="1">
      <c r="C13" s="107" t="s">
        <v>353</v>
      </c>
      <c r="D13" s="108"/>
      <c r="E13" s="104" t="s">
        <v>361</v>
      </c>
      <c r="K13" s="104"/>
      <c r="L13" s="104"/>
    </row>
    <row r="14" spans="1:12" ht="12.75" thickTop="1">
      <c r="A14" s="104" t="s">
        <v>354</v>
      </c>
      <c r="K14" s="104"/>
      <c r="L14" s="104"/>
    </row>
    <row r="15" spans="2:12" ht="12">
      <c r="B15" s="104" t="s">
        <v>355</v>
      </c>
      <c r="K15" s="104"/>
      <c r="L15" s="104"/>
    </row>
    <row r="16" spans="2:12" ht="12.75" customHeight="1">
      <c r="B16" s="104" t="s">
        <v>82</v>
      </c>
      <c r="K16" s="104"/>
      <c r="L16" s="104"/>
    </row>
    <row r="17" spans="2:12" ht="12">
      <c r="B17" s="104" t="s">
        <v>356</v>
      </c>
      <c r="K17" s="104"/>
      <c r="L17" s="104"/>
    </row>
    <row r="18" spans="11:12" ht="12">
      <c r="K18" s="104"/>
      <c r="L18" s="104"/>
    </row>
    <row r="19" ht="12" customHeight="1"/>
    <row r="20" spans="1:10" ht="11.25" customHeight="1">
      <c r="A20" s="109"/>
      <c r="B20" s="110"/>
      <c r="C20" s="111" t="str">
        <f>'使用の手引き'!$A$6</f>
        <v>２３</v>
      </c>
      <c r="D20" s="112" t="s">
        <v>53</v>
      </c>
      <c r="E20" s="112"/>
      <c r="F20" s="112"/>
      <c r="G20" s="112"/>
      <c r="H20" s="112"/>
      <c r="I20" s="112"/>
      <c r="J20" s="109"/>
    </row>
    <row r="21" spans="1:12" ht="11.25" customHeight="1">
      <c r="A21" s="109"/>
      <c r="B21" s="112"/>
      <c r="C21" s="113" t="s">
        <v>0</v>
      </c>
      <c r="D21" s="100">
        <v>161015</v>
      </c>
      <c r="E21" s="113" t="s">
        <v>11</v>
      </c>
      <c r="F21" s="101" t="s">
        <v>54</v>
      </c>
      <c r="G21" s="299" t="s">
        <v>47</v>
      </c>
      <c r="H21" s="300"/>
      <c r="I21" s="114" t="s">
        <v>8</v>
      </c>
      <c r="J21" s="109"/>
      <c r="L21" s="102"/>
    </row>
    <row r="22" spans="1:10" ht="11.25" customHeight="1">
      <c r="A22" s="109"/>
      <c r="B22" s="112"/>
      <c r="C22" s="110" t="s">
        <v>12</v>
      </c>
      <c r="D22" s="101" t="s">
        <v>47</v>
      </c>
      <c r="E22" s="112"/>
      <c r="F22" s="115" t="s">
        <v>23</v>
      </c>
      <c r="G22" s="299" t="s">
        <v>48</v>
      </c>
      <c r="H22" s="300"/>
      <c r="I22" s="112"/>
      <c r="J22" s="109"/>
    </row>
    <row r="23" spans="1:10" ht="11.25" customHeight="1">
      <c r="A23" s="109"/>
      <c r="B23" s="112"/>
      <c r="C23" s="113" t="s">
        <v>61</v>
      </c>
      <c r="D23" s="116" t="s">
        <v>74</v>
      </c>
      <c r="E23" s="109"/>
      <c r="F23" s="113" t="s">
        <v>1</v>
      </c>
      <c r="G23" s="299" t="s">
        <v>49</v>
      </c>
      <c r="H23" s="301"/>
      <c r="I23" s="300"/>
      <c r="J23" s="109"/>
    </row>
    <row r="24" spans="1:11" ht="11.25" customHeight="1">
      <c r="A24" s="109"/>
      <c r="B24" s="112"/>
      <c r="C24" s="113" t="s">
        <v>13</v>
      </c>
      <c r="D24" s="299" t="s">
        <v>50</v>
      </c>
      <c r="E24" s="300"/>
      <c r="F24" s="115" t="s">
        <v>14</v>
      </c>
      <c r="G24" s="299" t="s">
        <v>51</v>
      </c>
      <c r="H24" s="300"/>
      <c r="I24" s="112"/>
      <c r="J24" s="117"/>
      <c r="K24" s="102"/>
    </row>
    <row r="25" spans="1:10" ht="11.25" customHeight="1">
      <c r="A25" s="109"/>
      <c r="B25" s="112"/>
      <c r="C25" s="113" t="s">
        <v>15</v>
      </c>
      <c r="D25" s="299" t="s">
        <v>52</v>
      </c>
      <c r="E25" s="300"/>
      <c r="F25" s="110" t="s">
        <v>62</v>
      </c>
      <c r="G25" s="299" t="s">
        <v>75</v>
      </c>
      <c r="H25" s="300"/>
      <c r="I25" s="112"/>
      <c r="J25" s="109"/>
    </row>
    <row r="26" spans="1:10" ht="11.25" customHeight="1">
      <c r="A26" s="109"/>
      <c r="B26" s="112"/>
      <c r="C26" s="115" t="s">
        <v>44</v>
      </c>
      <c r="D26" s="101" t="s">
        <v>58</v>
      </c>
      <c r="E26" s="112"/>
      <c r="F26" s="112"/>
      <c r="G26" s="112"/>
      <c r="H26" s="112"/>
      <c r="I26" s="112"/>
      <c r="J26" s="109"/>
    </row>
    <row r="27" spans="1:10" ht="11.25" customHeight="1">
      <c r="A27" s="109"/>
      <c r="B27" s="112"/>
      <c r="C27" s="118"/>
      <c r="D27" s="119"/>
      <c r="E27" s="112"/>
      <c r="F27" s="112"/>
      <c r="G27" s="112"/>
      <c r="H27" s="112"/>
      <c r="I27" s="112"/>
      <c r="J27" s="109"/>
    </row>
    <row r="28" spans="1:10" ht="11.25" customHeight="1">
      <c r="A28" s="120">
        <v>0</v>
      </c>
      <c r="B28" s="121" t="s">
        <v>41</v>
      </c>
      <c r="C28" s="122" t="s">
        <v>34</v>
      </c>
      <c r="D28" s="123" t="s">
        <v>60</v>
      </c>
      <c r="E28" s="123" t="s">
        <v>2</v>
      </c>
      <c r="F28" s="123" t="s">
        <v>3</v>
      </c>
      <c r="G28" s="124" t="s">
        <v>4</v>
      </c>
      <c r="H28" s="125" t="s">
        <v>65</v>
      </c>
      <c r="I28" s="126" t="s">
        <v>66</v>
      </c>
      <c r="J28" s="109"/>
    </row>
    <row r="29" spans="1:10" ht="11.25" customHeight="1">
      <c r="A29" s="109">
        <v>1</v>
      </c>
      <c r="B29" s="87"/>
      <c r="C29" s="88">
        <v>3</v>
      </c>
      <c r="D29" s="89" t="s">
        <v>76</v>
      </c>
      <c r="E29" s="89" t="s">
        <v>67</v>
      </c>
      <c r="F29" s="89" t="s">
        <v>68</v>
      </c>
      <c r="G29" s="90">
        <v>33595</v>
      </c>
      <c r="H29" s="91" t="s">
        <v>77</v>
      </c>
      <c r="I29" s="92" t="s">
        <v>72</v>
      </c>
      <c r="J29" s="109"/>
    </row>
    <row r="30" spans="1:10" ht="11.25" customHeight="1">
      <c r="A30" s="109">
        <v>2</v>
      </c>
      <c r="B30" s="93"/>
      <c r="C30" s="94">
        <v>2</v>
      </c>
      <c r="D30" s="95" t="s">
        <v>78</v>
      </c>
      <c r="E30" s="95" t="s">
        <v>69</v>
      </c>
      <c r="F30" s="95" t="s">
        <v>70</v>
      </c>
      <c r="G30" s="96">
        <v>33810</v>
      </c>
      <c r="H30" s="91" t="s">
        <v>71</v>
      </c>
      <c r="I30" s="98" t="s">
        <v>73</v>
      </c>
      <c r="J30" s="109"/>
    </row>
    <row r="31" spans="1:10" ht="11.25" customHeight="1">
      <c r="A31" s="109">
        <v>3</v>
      </c>
      <c r="B31" s="93"/>
      <c r="C31" s="94"/>
      <c r="D31" s="95"/>
      <c r="E31" s="95"/>
      <c r="F31" s="95"/>
      <c r="G31" s="96"/>
      <c r="H31" s="91"/>
      <c r="I31" s="98"/>
      <c r="J31" s="109"/>
    </row>
    <row r="32" spans="1:10" ht="11.25" customHeight="1">
      <c r="A32" s="109">
        <v>4</v>
      </c>
      <c r="B32" s="93"/>
      <c r="C32" s="94"/>
      <c r="D32" s="95"/>
      <c r="E32" s="95"/>
      <c r="F32" s="95"/>
      <c r="G32" s="96"/>
      <c r="H32" s="97"/>
      <c r="I32" s="98"/>
      <c r="J32" s="109"/>
    </row>
    <row r="33" spans="1:10" ht="11.25" customHeight="1">
      <c r="A33" s="109">
        <v>5</v>
      </c>
      <c r="B33" s="93"/>
      <c r="C33" s="94"/>
      <c r="D33" s="95"/>
      <c r="E33" s="95"/>
      <c r="F33" s="95"/>
      <c r="G33" s="96"/>
      <c r="H33" s="97"/>
      <c r="I33" s="98"/>
      <c r="J33" s="109"/>
    </row>
    <row r="36" ht="11.25" customHeight="1">
      <c r="B36" s="104" t="s">
        <v>362</v>
      </c>
    </row>
    <row r="37" ht="11.25" customHeight="1">
      <c r="B37" s="104" t="s">
        <v>360</v>
      </c>
    </row>
    <row r="38" ht="11.25" customHeight="1">
      <c r="C38" s="127" t="s">
        <v>359</v>
      </c>
    </row>
    <row r="39" spans="3:12" ht="12.75" thickBot="1">
      <c r="C39" s="107" t="s">
        <v>267</v>
      </c>
      <c r="D39" s="108"/>
      <c r="K39" s="104"/>
      <c r="L39" s="104"/>
    </row>
    <row r="40" spans="1:12" ht="12.75" thickTop="1">
      <c r="A40" s="104" t="s">
        <v>350</v>
      </c>
      <c r="K40" s="104"/>
      <c r="L40" s="104"/>
    </row>
    <row r="41" spans="2:12" ht="12">
      <c r="B41" s="104" t="s">
        <v>269</v>
      </c>
      <c r="K41" s="104"/>
      <c r="L41" s="104"/>
    </row>
    <row r="42" spans="2:12" ht="12">
      <c r="B42" s="104" t="s">
        <v>268</v>
      </c>
      <c r="K42" s="104"/>
      <c r="L42" s="104"/>
    </row>
    <row r="43" spans="2:12" ht="12">
      <c r="B43" s="104" t="s">
        <v>363</v>
      </c>
      <c r="K43" s="104"/>
      <c r="L43" s="104"/>
    </row>
    <row r="44" spans="2:12" ht="12">
      <c r="B44" s="104" t="s">
        <v>364</v>
      </c>
      <c r="K44" s="104"/>
      <c r="L44" s="104"/>
    </row>
    <row r="45" spans="11:12" ht="12">
      <c r="K45" s="104"/>
      <c r="L45" s="104"/>
    </row>
    <row r="46" spans="11:12" ht="12">
      <c r="K46" s="104"/>
      <c r="L46" s="104"/>
    </row>
  </sheetData>
  <sheetProtection sheet="1" objects="1" scenarios="1" formatCells="0"/>
  <mergeCells count="7">
    <mergeCell ref="G21:H21"/>
    <mergeCell ref="D24:E24"/>
    <mergeCell ref="D25:E25"/>
    <mergeCell ref="G22:H22"/>
    <mergeCell ref="G23:I23"/>
    <mergeCell ref="G24:H24"/>
    <mergeCell ref="G25:H25"/>
  </mergeCells>
  <conditionalFormatting sqref="B28:I33">
    <cfRule type="expression" priority="1" dxfId="2" stopIfTrue="1">
      <formula>MOD($A28,5)=0</formula>
    </cfRule>
  </conditionalFormatting>
  <dataValidations count="3">
    <dataValidation errorStyle="warning" type="list" allowBlank="1" showInputMessage="1" showErrorMessage="1" promptTitle="都立・私立・国立" sqref="F21">
      <formula1>$O$20:$S$20</formula1>
    </dataValidation>
    <dataValidation errorStyle="warning" type="list" allowBlank="1" showInputMessage="1" showErrorMessage="1" sqref="D26">
      <formula1>$T$20:$U$20</formula1>
    </dataValidation>
    <dataValidation errorStyle="warning" allowBlank="1" showInputMessage="1" showErrorMessage="1" sqref="D27"/>
  </dataValidations>
  <printOptions/>
  <pageMargins left="0.3937007874015748" right="0.3937007874015748" top="0.984251968503937" bottom="0.7874015748031497" header="0.5118110236220472" footer="0.5118110236220472"/>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N153"/>
  <sheetViews>
    <sheetView showGridLines="0" zoomScaleSheetLayoutView="100" zoomScalePageLayoutView="0" workbookViewId="0" topLeftCell="A1">
      <selection activeCell="D2" sqref="D2"/>
    </sheetView>
  </sheetViews>
  <sheetFormatPr defaultColWidth="9.00390625" defaultRowHeight="12.75" customHeight="1"/>
  <cols>
    <col min="1" max="1" width="4.625" style="0" customWidth="1"/>
    <col min="2" max="2" width="6.625" style="0" customWidth="1"/>
    <col min="3" max="3" width="6.625" style="8" customWidth="1"/>
    <col min="4" max="9" width="12.625" style="0" customWidth="1"/>
    <col min="10" max="10" width="4.625" style="0" customWidth="1"/>
  </cols>
  <sheetData>
    <row r="1" spans="1:14" ht="15.75" customHeight="1">
      <c r="A1" s="271"/>
      <c r="B1" s="63"/>
      <c r="C1" s="64" t="str">
        <f>'使用の手引き'!$A$6</f>
        <v>２３</v>
      </c>
      <c r="D1" s="62" t="s">
        <v>53</v>
      </c>
      <c r="E1" s="62"/>
      <c r="F1" s="62"/>
      <c r="G1" s="62"/>
      <c r="H1" s="62"/>
      <c r="I1" s="62"/>
      <c r="J1" s="50"/>
      <c r="K1" s="272" t="s">
        <v>39</v>
      </c>
      <c r="L1" s="10"/>
      <c r="M1" s="10"/>
      <c r="N1" s="10"/>
    </row>
    <row r="2" spans="1:14" ht="15.75" customHeight="1">
      <c r="A2" s="271"/>
      <c r="B2" s="65"/>
      <c r="C2" s="60" t="s">
        <v>0</v>
      </c>
      <c r="D2" s="131"/>
      <c r="E2" s="60" t="s">
        <v>11</v>
      </c>
      <c r="F2" s="85" t="s">
        <v>39</v>
      </c>
      <c r="G2" s="302"/>
      <c r="H2" s="303"/>
      <c r="I2" s="66" t="s">
        <v>8</v>
      </c>
      <c r="J2" s="50"/>
      <c r="K2" s="272" t="s">
        <v>54</v>
      </c>
      <c r="L2" s="10"/>
      <c r="M2" s="10"/>
      <c r="N2" s="10"/>
    </row>
    <row r="3" spans="1:14" ht="15.75" customHeight="1">
      <c r="A3" s="271"/>
      <c r="B3" s="65"/>
      <c r="C3" s="61" t="s">
        <v>12</v>
      </c>
      <c r="D3" s="85"/>
      <c r="E3" s="62"/>
      <c r="F3" s="59" t="s">
        <v>23</v>
      </c>
      <c r="G3" s="302"/>
      <c r="H3" s="303"/>
      <c r="I3" s="62"/>
      <c r="J3" s="50"/>
      <c r="K3" s="272" t="s">
        <v>55</v>
      </c>
      <c r="L3" s="10"/>
      <c r="M3" s="10"/>
      <c r="N3" s="10"/>
    </row>
    <row r="4" spans="1:14" ht="15.75" customHeight="1">
      <c r="A4" s="271"/>
      <c r="B4" s="65"/>
      <c r="C4" s="60" t="s">
        <v>61</v>
      </c>
      <c r="D4" s="86"/>
      <c r="E4" s="50"/>
      <c r="F4" s="60" t="s">
        <v>1</v>
      </c>
      <c r="G4" s="302"/>
      <c r="H4" s="304"/>
      <c r="I4" s="303"/>
      <c r="J4" s="50"/>
      <c r="K4" s="272" t="s">
        <v>56</v>
      </c>
      <c r="L4" s="10"/>
      <c r="M4" s="10"/>
      <c r="N4" s="10"/>
    </row>
    <row r="5" spans="1:14" ht="15.75" customHeight="1">
      <c r="A5" s="271"/>
      <c r="B5" s="65"/>
      <c r="C5" s="60" t="s">
        <v>13</v>
      </c>
      <c r="D5" s="302"/>
      <c r="E5" s="303"/>
      <c r="F5" s="59" t="s">
        <v>14</v>
      </c>
      <c r="G5" s="302"/>
      <c r="H5" s="303"/>
      <c r="I5" s="62"/>
      <c r="J5" s="50"/>
      <c r="K5" s="273" t="s">
        <v>57</v>
      </c>
      <c r="L5" s="10"/>
      <c r="M5" s="10"/>
      <c r="N5" s="10"/>
    </row>
    <row r="6" spans="1:14" ht="15.75" customHeight="1">
      <c r="A6" s="271"/>
      <c r="B6" s="65"/>
      <c r="C6" s="60" t="s">
        <v>15</v>
      </c>
      <c r="D6" s="302"/>
      <c r="E6" s="303"/>
      <c r="F6" s="61" t="s">
        <v>62</v>
      </c>
      <c r="G6" s="302"/>
      <c r="H6" s="303"/>
      <c r="I6" s="62"/>
      <c r="J6" s="50"/>
      <c r="K6" s="273" t="s">
        <v>58</v>
      </c>
      <c r="L6" s="10"/>
      <c r="M6" s="10"/>
      <c r="N6" s="10"/>
    </row>
    <row r="7" spans="1:14" ht="15.75" customHeight="1">
      <c r="A7" s="271"/>
      <c r="B7" s="62"/>
      <c r="C7" s="59" t="s">
        <v>44</v>
      </c>
      <c r="D7" s="85" t="s">
        <v>58</v>
      </c>
      <c r="E7" s="62"/>
      <c r="F7" s="62"/>
      <c r="G7" s="62"/>
      <c r="H7" s="62"/>
      <c r="I7" s="62"/>
      <c r="J7" s="50"/>
      <c r="K7" s="273" t="s">
        <v>59</v>
      </c>
      <c r="L7" s="10"/>
      <c r="M7" s="10"/>
      <c r="N7" s="10"/>
    </row>
    <row r="8" spans="1:14" ht="12.75" customHeight="1">
      <c r="A8" s="50"/>
      <c r="B8" s="62"/>
      <c r="C8" s="53"/>
      <c r="D8" s="78"/>
      <c r="E8" s="62"/>
      <c r="F8" s="62"/>
      <c r="G8" s="62"/>
      <c r="H8" s="62"/>
      <c r="I8" s="62"/>
      <c r="J8" s="50"/>
      <c r="K8" s="155"/>
      <c r="L8" s="10"/>
      <c r="M8" s="10"/>
      <c r="N8" s="10"/>
    </row>
    <row r="9" spans="1:14" ht="12.75" customHeight="1">
      <c r="A9" s="274">
        <v>0</v>
      </c>
      <c r="B9" s="79" t="s">
        <v>41</v>
      </c>
      <c r="C9" s="80" t="s">
        <v>34</v>
      </c>
      <c r="D9" s="81" t="s">
        <v>60</v>
      </c>
      <c r="E9" s="81" t="s">
        <v>2</v>
      </c>
      <c r="F9" s="81" t="s">
        <v>3</v>
      </c>
      <c r="G9" s="82" t="s">
        <v>4</v>
      </c>
      <c r="H9" s="83" t="s">
        <v>63</v>
      </c>
      <c r="I9" s="84" t="s">
        <v>64</v>
      </c>
      <c r="J9" s="50"/>
      <c r="K9" s="155"/>
      <c r="L9" s="10"/>
      <c r="M9" s="10"/>
      <c r="N9" s="10"/>
    </row>
    <row r="10" spans="1:14" ht="12.75" customHeight="1">
      <c r="A10" s="49">
        <v>1</v>
      </c>
      <c r="B10" s="87"/>
      <c r="C10" s="88"/>
      <c r="D10" s="89"/>
      <c r="E10" s="89"/>
      <c r="F10" s="89"/>
      <c r="G10" s="90"/>
      <c r="H10" s="91"/>
      <c r="I10" s="92"/>
      <c r="J10" s="50"/>
      <c r="K10" s="10"/>
      <c r="L10" s="10"/>
      <c r="M10" s="10"/>
      <c r="N10" s="10"/>
    </row>
    <row r="11" spans="1:14" ht="12.75" customHeight="1">
      <c r="A11" s="49">
        <v>2</v>
      </c>
      <c r="B11" s="93"/>
      <c r="C11" s="94"/>
      <c r="D11" s="95"/>
      <c r="E11" s="95"/>
      <c r="F11" s="95"/>
      <c r="G11" s="96"/>
      <c r="H11" s="91"/>
      <c r="I11" s="98"/>
      <c r="J11" s="50"/>
      <c r="K11" s="10"/>
      <c r="L11" s="10"/>
      <c r="M11" s="10"/>
      <c r="N11" s="10"/>
    </row>
    <row r="12" spans="1:14" ht="12.75" customHeight="1">
      <c r="A12" s="49">
        <v>3</v>
      </c>
      <c r="B12" s="93"/>
      <c r="C12" s="94"/>
      <c r="D12" s="95"/>
      <c r="E12" s="95"/>
      <c r="F12" s="95"/>
      <c r="G12" s="96"/>
      <c r="H12" s="91"/>
      <c r="I12" s="98"/>
      <c r="J12" s="50"/>
      <c r="K12" s="10"/>
      <c r="L12" s="10"/>
      <c r="M12" s="10"/>
      <c r="N12" s="10"/>
    </row>
    <row r="13" spans="1:14" ht="12.75" customHeight="1">
      <c r="A13" s="49">
        <v>4</v>
      </c>
      <c r="B13" s="93"/>
      <c r="C13" s="94"/>
      <c r="D13" s="95"/>
      <c r="E13" s="95"/>
      <c r="F13" s="95"/>
      <c r="G13" s="96"/>
      <c r="H13" s="97"/>
      <c r="I13" s="98"/>
      <c r="J13" s="50"/>
      <c r="K13" s="10"/>
      <c r="L13" s="10"/>
      <c r="M13" s="10"/>
      <c r="N13" s="10"/>
    </row>
    <row r="14" spans="1:14" ht="12.75" customHeight="1">
      <c r="A14" s="49">
        <v>5</v>
      </c>
      <c r="B14" s="93"/>
      <c r="C14" s="94"/>
      <c r="D14" s="95"/>
      <c r="E14" s="95"/>
      <c r="F14" s="95"/>
      <c r="G14" s="96"/>
      <c r="H14" s="97"/>
      <c r="I14" s="98"/>
      <c r="J14" s="50"/>
      <c r="K14" s="10"/>
      <c r="L14" s="10"/>
      <c r="M14" s="10"/>
      <c r="N14" s="10"/>
    </row>
    <row r="15" spans="1:10" ht="12.75" customHeight="1">
      <c r="A15" s="49">
        <v>6</v>
      </c>
      <c r="B15" s="93"/>
      <c r="C15" s="94"/>
      <c r="D15" s="95"/>
      <c r="E15" s="95"/>
      <c r="F15" s="95"/>
      <c r="G15" s="96"/>
      <c r="H15" s="97"/>
      <c r="I15" s="98"/>
      <c r="J15" s="50"/>
    </row>
    <row r="16" spans="1:10" ht="12.75" customHeight="1">
      <c r="A16" s="49">
        <v>7</v>
      </c>
      <c r="B16" s="93"/>
      <c r="C16" s="94"/>
      <c r="D16" s="95"/>
      <c r="E16" s="95"/>
      <c r="F16" s="95"/>
      <c r="G16" s="96"/>
      <c r="H16" s="97"/>
      <c r="I16" s="98"/>
      <c r="J16" s="50"/>
    </row>
    <row r="17" spans="1:10" ht="12.75" customHeight="1">
      <c r="A17" s="49">
        <v>8</v>
      </c>
      <c r="B17" s="93"/>
      <c r="C17" s="94"/>
      <c r="D17" s="95"/>
      <c r="E17" s="95"/>
      <c r="F17" s="95"/>
      <c r="G17" s="96"/>
      <c r="H17" s="97"/>
      <c r="I17" s="98"/>
      <c r="J17" s="50"/>
    </row>
    <row r="18" spans="1:10" ht="12.75" customHeight="1">
      <c r="A18" s="49">
        <v>9</v>
      </c>
      <c r="B18" s="93"/>
      <c r="C18" s="94"/>
      <c r="D18" s="95"/>
      <c r="E18" s="95"/>
      <c r="F18" s="95"/>
      <c r="G18" s="96"/>
      <c r="H18" s="97"/>
      <c r="I18" s="98"/>
      <c r="J18" s="50"/>
    </row>
    <row r="19" spans="1:10" ht="12.75" customHeight="1">
      <c r="A19" s="49">
        <v>10</v>
      </c>
      <c r="B19" s="93"/>
      <c r="C19" s="94"/>
      <c r="D19" s="95"/>
      <c r="E19" s="95"/>
      <c r="F19" s="95"/>
      <c r="G19" s="96"/>
      <c r="H19" s="97"/>
      <c r="I19" s="98"/>
      <c r="J19" s="50"/>
    </row>
    <row r="20" spans="1:10" ht="12.75" customHeight="1">
      <c r="A20" s="49">
        <v>11</v>
      </c>
      <c r="B20" s="93"/>
      <c r="C20" s="94"/>
      <c r="D20" s="95"/>
      <c r="E20" s="95"/>
      <c r="F20" s="95"/>
      <c r="G20" s="96"/>
      <c r="H20" s="97"/>
      <c r="I20" s="98"/>
      <c r="J20" s="50"/>
    </row>
    <row r="21" spans="1:10" ht="12.75" customHeight="1">
      <c r="A21" s="49">
        <v>12</v>
      </c>
      <c r="B21" s="93"/>
      <c r="C21" s="94"/>
      <c r="D21" s="95"/>
      <c r="E21" s="95"/>
      <c r="F21" s="95"/>
      <c r="G21" s="96"/>
      <c r="H21" s="97"/>
      <c r="I21" s="98"/>
      <c r="J21" s="50"/>
    </row>
    <row r="22" spans="1:10" ht="12.75" customHeight="1">
      <c r="A22" s="49">
        <v>13</v>
      </c>
      <c r="B22" s="93"/>
      <c r="C22" s="94"/>
      <c r="D22" s="95"/>
      <c r="E22" s="95"/>
      <c r="F22" s="95"/>
      <c r="G22" s="96"/>
      <c r="H22" s="97"/>
      <c r="I22" s="98"/>
      <c r="J22" s="50"/>
    </row>
    <row r="23" spans="1:10" ht="12.75" customHeight="1">
      <c r="A23" s="49">
        <v>14</v>
      </c>
      <c r="B23" s="132"/>
      <c r="C23" s="94"/>
      <c r="D23" s="95"/>
      <c r="E23" s="95"/>
      <c r="F23" s="95"/>
      <c r="G23" s="96"/>
      <c r="H23" s="97"/>
      <c r="I23" s="98"/>
      <c r="J23" s="50"/>
    </row>
    <row r="24" spans="1:10" ht="12.75" customHeight="1">
      <c r="A24" s="49">
        <v>15</v>
      </c>
      <c r="B24" s="93"/>
      <c r="C24" s="94"/>
      <c r="D24" s="95"/>
      <c r="E24" s="95"/>
      <c r="F24" s="95"/>
      <c r="G24" s="96"/>
      <c r="H24" s="97"/>
      <c r="I24" s="98"/>
      <c r="J24" s="50"/>
    </row>
    <row r="25" spans="1:10" ht="12.75" customHeight="1">
      <c r="A25" s="49">
        <v>16</v>
      </c>
      <c r="B25" s="93"/>
      <c r="C25" s="94"/>
      <c r="D25" s="95"/>
      <c r="E25" s="95"/>
      <c r="F25" s="95"/>
      <c r="G25" s="96"/>
      <c r="H25" s="97"/>
      <c r="I25" s="98"/>
      <c r="J25" s="50"/>
    </row>
    <row r="26" spans="1:10" ht="12.75" customHeight="1">
      <c r="A26" s="49">
        <v>17</v>
      </c>
      <c r="B26" s="93"/>
      <c r="C26" s="94"/>
      <c r="D26" s="95"/>
      <c r="E26" s="95"/>
      <c r="F26" s="95"/>
      <c r="G26" s="96"/>
      <c r="H26" s="97"/>
      <c r="I26" s="98"/>
      <c r="J26" s="50"/>
    </row>
    <row r="27" spans="1:10" ht="12.75" customHeight="1">
      <c r="A27" s="49">
        <v>18</v>
      </c>
      <c r="B27" s="132"/>
      <c r="C27" s="94"/>
      <c r="D27" s="95"/>
      <c r="E27" s="95"/>
      <c r="F27" s="95"/>
      <c r="G27" s="96"/>
      <c r="H27" s="97"/>
      <c r="I27" s="98"/>
      <c r="J27" s="50"/>
    </row>
    <row r="28" spans="1:10" ht="12.75" customHeight="1">
      <c r="A28" s="49">
        <v>19</v>
      </c>
      <c r="B28" s="93"/>
      <c r="C28" s="94"/>
      <c r="D28" s="95"/>
      <c r="E28" s="95"/>
      <c r="F28" s="95"/>
      <c r="G28" s="96"/>
      <c r="H28" s="97"/>
      <c r="I28" s="98"/>
      <c r="J28" s="50"/>
    </row>
    <row r="29" spans="1:10" ht="12.75" customHeight="1">
      <c r="A29" s="49">
        <v>20</v>
      </c>
      <c r="B29" s="93"/>
      <c r="C29" s="94"/>
      <c r="D29" s="95"/>
      <c r="E29" s="95"/>
      <c r="F29" s="95"/>
      <c r="G29" s="96"/>
      <c r="H29" s="97"/>
      <c r="I29" s="98"/>
      <c r="J29" s="50"/>
    </row>
    <row r="30" spans="1:10" ht="12.75" customHeight="1">
      <c r="A30" s="49">
        <v>21</v>
      </c>
      <c r="B30" s="93"/>
      <c r="C30" s="94"/>
      <c r="D30" s="95"/>
      <c r="E30" s="95"/>
      <c r="F30" s="95"/>
      <c r="G30" s="96"/>
      <c r="H30" s="97"/>
      <c r="I30" s="98"/>
      <c r="J30" s="50"/>
    </row>
    <row r="31" spans="1:10" ht="12.75" customHeight="1">
      <c r="A31" s="49">
        <v>22</v>
      </c>
      <c r="B31" s="93"/>
      <c r="C31" s="94"/>
      <c r="D31" s="95"/>
      <c r="E31" s="95"/>
      <c r="F31" s="95"/>
      <c r="G31" s="96"/>
      <c r="H31" s="97"/>
      <c r="I31" s="98"/>
      <c r="J31" s="50"/>
    </row>
    <row r="32" spans="1:10" ht="12.75" customHeight="1">
      <c r="A32" s="49">
        <v>23</v>
      </c>
      <c r="B32" s="93"/>
      <c r="C32" s="94"/>
      <c r="D32" s="95"/>
      <c r="E32" s="95"/>
      <c r="F32" s="95"/>
      <c r="G32" s="96"/>
      <c r="H32" s="97"/>
      <c r="I32" s="98"/>
      <c r="J32" s="50"/>
    </row>
    <row r="33" spans="1:10" ht="12.75" customHeight="1">
      <c r="A33" s="49">
        <v>24</v>
      </c>
      <c r="B33" s="93"/>
      <c r="C33" s="94"/>
      <c r="D33" s="95"/>
      <c r="E33" s="95"/>
      <c r="F33" s="95"/>
      <c r="G33" s="96"/>
      <c r="H33" s="97"/>
      <c r="I33" s="98"/>
      <c r="J33" s="50"/>
    </row>
    <row r="34" spans="1:10" ht="12.75" customHeight="1">
      <c r="A34" s="49">
        <v>25</v>
      </c>
      <c r="B34" s="93"/>
      <c r="C34" s="94"/>
      <c r="D34" s="95"/>
      <c r="E34" s="95"/>
      <c r="F34" s="95"/>
      <c r="G34" s="96"/>
      <c r="H34" s="97"/>
      <c r="I34" s="98"/>
      <c r="J34" s="50"/>
    </row>
    <row r="35" spans="1:10" ht="12.75" customHeight="1">
      <c r="A35" s="49">
        <v>26</v>
      </c>
      <c r="B35" s="93"/>
      <c r="C35" s="94"/>
      <c r="D35" s="95"/>
      <c r="E35" s="95"/>
      <c r="F35" s="95"/>
      <c r="G35" s="96"/>
      <c r="H35" s="97"/>
      <c r="I35" s="98"/>
      <c r="J35" s="50"/>
    </row>
    <row r="36" spans="1:10" ht="12.75" customHeight="1">
      <c r="A36" s="49">
        <v>27</v>
      </c>
      <c r="B36" s="93"/>
      <c r="C36" s="94"/>
      <c r="D36" s="95"/>
      <c r="E36" s="95"/>
      <c r="F36" s="95"/>
      <c r="G36" s="96"/>
      <c r="H36" s="97"/>
      <c r="I36" s="98"/>
      <c r="J36" s="50"/>
    </row>
    <row r="37" spans="1:10" ht="12.75" customHeight="1">
      <c r="A37" s="49">
        <v>28</v>
      </c>
      <c r="B37" s="93"/>
      <c r="C37" s="94"/>
      <c r="D37" s="95"/>
      <c r="E37" s="95"/>
      <c r="F37" s="95"/>
      <c r="G37" s="96"/>
      <c r="H37" s="97"/>
      <c r="I37" s="98"/>
      <c r="J37" s="50"/>
    </row>
    <row r="38" spans="1:10" ht="12.75" customHeight="1">
      <c r="A38" s="49">
        <v>29</v>
      </c>
      <c r="B38" s="93"/>
      <c r="C38" s="94"/>
      <c r="D38" s="95"/>
      <c r="E38" s="95"/>
      <c r="F38" s="95"/>
      <c r="G38" s="96"/>
      <c r="H38" s="97"/>
      <c r="I38" s="98"/>
      <c r="J38" s="50"/>
    </row>
    <row r="39" spans="1:10" ht="12.75" customHeight="1">
      <c r="A39" s="49">
        <v>30</v>
      </c>
      <c r="B39" s="93"/>
      <c r="C39" s="94"/>
      <c r="D39" s="95"/>
      <c r="E39" s="95"/>
      <c r="F39" s="95"/>
      <c r="G39" s="96"/>
      <c r="H39" s="97"/>
      <c r="I39" s="98"/>
      <c r="J39" s="50"/>
    </row>
    <row r="40" spans="1:10" ht="12.75" customHeight="1">
      <c r="A40" s="49">
        <v>31</v>
      </c>
      <c r="B40" s="93"/>
      <c r="C40" s="94"/>
      <c r="D40" s="95"/>
      <c r="E40" s="95"/>
      <c r="F40" s="95"/>
      <c r="G40" s="96"/>
      <c r="H40" s="97"/>
      <c r="I40" s="98"/>
      <c r="J40" s="50"/>
    </row>
    <row r="41" spans="1:10" ht="12.75" customHeight="1">
      <c r="A41" s="49">
        <v>32</v>
      </c>
      <c r="B41" s="93"/>
      <c r="C41" s="94"/>
      <c r="D41" s="95"/>
      <c r="E41" s="95"/>
      <c r="F41" s="95"/>
      <c r="G41" s="96"/>
      <c r="H41" s="97"/>
      <c r="I41" s="98"/>
      <c r="J41" s="50"/>
    </row>
    <row r="42" spans="1:10" ht="12.75" customHeight="1">
      <c r="A42" s="49">
        <v>33</v>
      </c>
      <c r="B42" s="93"/>
      <c r="C42" s="94"/>
      <c r="D42" s="95"/>
      <c r="E42" s="95"/>
      <c r="F42" s="95"/>
      <c r="G42" s="96"/>
      <c r="H42" s="97"/>
      <c r="I42" s="98"/>
      <c r="J42" s="50"/>
    </row>
    <row r="43" spans="1:10" ht="12.75" customHeight="1">
      <c r="A43" s="49">
        <v>34</v>
      </c>
      <c r="B43" s="93"/>
      <c r="C43" s="94"/>
      <c r="D43" s="95"/>
      <c r="E43" s="95"/>
      <c r="F43" s="95"/>
      <c r="G43" s="96"/>
      <c r="H43" s="97"/>
      <c r="I43" s="98"/>
      <c r="J43" s="50"/>
    </row>
    <row r="44" spans="1:10" ht="12.75" customHeight="1">
      <c r="A44" s="49">
        <v>35</v>
      </c>
      <c r="B44" s="93"/>
      <c r="C44" s="94"/>
      <c r="D44" s="95"/>
      <c r="E44" s="95"/>
      <c r="F44" s="95"/>
      <c r="G44" s="96"/>
      <c r="H44" s="97"/>
      <c r="I44" s="98"/>
      <c r="J44" s="50"/>
    </row>
    <row r="45" spans="1:10" ht="12.75" customHeight="1">
      <c r="A45" s="49">
        <v>36</v>
      </c>
      <c r="B45" s="93"/>
      <c r="C45" s="94"/>
      <c r="D45" s="95"/>
      <c r="E45" s="95"/>
      <c r="F45" s="95"/>
      <c r="G45" s="96"/>
      <c r="H45" s="97"/>
      <c r="I45" s="98"/>
      <c r="J45" s="50"/>
    </row>
    <row r="46" spans="1:10" ht="12.75" customHeight="1">
      <c r="A46" s="49">
        <v>37</v>
      </c>
      <c r="B46" s="93"/>
      <c r="C46" s="94"/>
      <c r="D46" s="95"/>
      <c r="E46" s="95"/>
      <c r="F46" s="95"/>
      <c r="G46" s="96"/>
      <c r="H46" s="97"/>
      <c r="I46" s="98"/>
      <c r="J46" s="50"/>
    </row>
    <row r="47" spans="1:10" ht="12.75" customHeight="1">
      <c r="A47" s="49">
        <v>38</v>
      </c>
      <c r="B47" s="93"/>
      <c r="C47" s="94"/>
      <c r="D47" s="95"/>
      <c r="E47" s="95"/>
      <c r="F47" s="95"/>
      <c r="G47" s="96"/>
      <c r="H47" s="97"/>
      <c r="I47" s="98"/>
      <c r="J47" s="50"/>
    </row>
    <row r="48" spans="1:10" ht="12.75" customHeight="1">
      <c r="A48" s="49">
        <v>39</v>
      </c>
      <c r="B48" s="93"/>
      <c r="C48" s="94"/>
      <c r="D48" s="95"/>
      <c r="E48" s="95"/>
      <c r="F48" s="95"/>
      <c r="G48" s="96"/>
      <c r="H48" s="97"/>
      <c r="I48" s="98"/>
      <c r="J48" s="50"/>
    </row>
    <row r="49" spans="1:10" ht="12.75" customHeight="1">
      <c r="A49" s="49">
        <v>40</v>
      </c>
      <c r="B49" s="93"/>
      <c r="C49" s="94"/>
      <c r="D49" s="95"/>
      <c r="E49" s="95"/>
      <c r="F49" s="95"/>
      <c r="G49" s="96"/>
      <c r="H49" s="97"/>
      <c r="I49" s="98"/>
      <c r="J49" s="50"/>
    </row>
    <row r="50" spans="1:10" ht="12.75" customHeight="1">
      <c r="A50" s="49">
        <v>41</v>
      </c>
      <c r="B50" s="93"/>
      <c r="C50" s="94"/>
      <c r="D50" s="95"/>
      <c r="E50" s="95"/>
      <c r="F50" s="95"/>
      <c r="G50" s="96"/>
      <c r="H50" s="97"/>
      <c r="I50" s="98"/>
      <c r="J50" s="50"/>
    </row>
    <row r="51" spans="1:10" ht="12.75" customHeight="1">
      <c r="A51" s="49">
        <v>42</v>
      </c>
      <c r="B51" s="93"/>
      <c r="C51" s="94"/>
      <c r="D51" s="95"/>
      <c r="E51" s="95"/>
      <c r="F51" s="95"/>
      <c r="G51" s="96"/>
      <c r="H51" s="97"/>
      <c r="I51" s="98"/>
      <c r="J51" s="50"/>
    </row>
    <row r="52" spans="1:10" ht="12.75" customHeight="1">
      <c r="A52" s="49">
        <v>43</v>
      </c>
      <c r="B52" s="93"/>
      <c r="C52" s="94"/>
      <c r="D52" s="95"/>
      <c r="E52" s="95"/>
      <c r="F52" s="95"/>
      <c r="G52" s="96"/>
      <c r="H52" s="97"/>
      <c r="I52" s="98"/>
      <c r="J52" s="50"/>
    </row>
    <row r="53" spans="1:10" ht="12.75" customHeight="1">
      <c r="A53" s="49">
        <v>44</v>
      </c>
      <c r="B53" s="93"/>
      <c r="C53" s="94"/>
      <c r="D53" s="95"/>
      <c r="E53" s="95"/>
      <c r="F53" s="95"/>
      <c r="G53" s="96"/>
      <c r="H53" s="97"/>
      <c r="I53" s="98"/>
      <c r="J53" s="50"/>
    </row>
    <row r="54" spans="1:10" ht="12.75" customHeight="1">
      <c r="A54" s="49">
        <v>45</v>
      </c>
      <c r="B54" s="93"/>
      <c r="C54" s="94"/>
      <c r="D54" s="95"/>
      <c r="E54" s="95"/>
      <c r="F54" s="95"/>
      <c r="G54" s="96"/>
      <c r="H54" s="97"/>
      <c r="I54" s="98"/>
      <c r="J54" s="50"/>
    </row>
    <row r="55" spans="1:10" ht="12.75" customHeight="1">
      <c r="A55" s="49">
        <v>46</v>
      </c>
      <c r="B55" s="93"/>
      <c r="C55" s="94"/>
      <c r="D55" s="95"/>
      <c r="E55" s="95"/>
      <c r="F55" s="95"/>
      <c r="G55" s="96"/>
      <c r="H55" s="97"/>
      <c r="I55" s="98"/>
      <c r="J55" s="50"/>
    </row>
    <row r="56" spans="1:10" ht="12.75" customHeight="1">
      <c r="A56" s="49">
        <v>47</v>
      </c>
      <c r="B56" s="93"/>
      <c r="C56" s="94"/>
      <c r="D56" s="95"/>
      <c r="E56" s="95"/>
      <c r="F56" s="95"/>
      <c r="G56" s="96"/>
      <c r="H56" s="97"/>
      <c r="I56" s="98"/>
      <c r="J56" s="50"/>
    </row>
    <row r="57" spans="1:10" ht="12.75" customHeight="1">
      <c r="A57" s="49">
        <v>48</v>
      </c>
      <c r="B57" s="93"/>
      <c r="C57" s="94"/>
      <c r="D57" s="95"/>
      <c r="E57" s="95"/>
      <c r="F57" s="95"/>
      <c r="G57" s="96"/>
      <c r="H57" s="97"/>
      <c r="I57" s="98"/>
      <c r="J57" s="50"/>
    </row>
    <row r="58" spans="1:10" ht="12.75" customHeight="1">
      <c r="A58" s="49">
        <v>49</v>
      </c>
      <c r="B58" s="93"/>
      <c r="C58" s="94"/>
      <c r="D58" s="95"/>
      <c r="E58" s="95"/>
      <c r="F58" s="95"/>
      <c r="G58" s="96"/>
      <c r="H58" s="97"/>
      <c r="I58" s="98"/>
      <c r="J58" s="50"/>
    </row>
    <row r="59" spans="1:10" ht="12.75" customHeight="1">
      <c r="A59" s="49">
        <v>50</v>
      </c>
      <c r="B59" s="93"/>
      <c r="C59" s="94"/>
      <c r="D59" s="95"/>
      <c r="E59" s="95"/>
      <c r="F59" s="95"/>
      <c r="G59" s="96"/>
      <c r="H59" s="97"/>
      <c r="I59" s="98"/>
      <c r="J59" s="50"/>
    </row>
    <row r="60" spans="1:10" ht="12.75" customHeight="1">
      <c r="A60" s="49">
        <v>51</v>
      </c>
      <c r="B60" s="93"/>
      <c r="C60" s="94"/>
      <c r="D60" s="95"/>
      <c r="E60" s="95"/>
      <c r="F60" s="95"/>
      <c r="G60" s="96"/>
      <c r="H60" s="97"/>
      <c r="I60" s="98"/>
      <c r="J60" s="50"/>
    </row>
    <row r="61" spans="1:10" ht="12.75" customHeight="1">
      <c r="A61" s="49">
        <v>52</v>
      </c>
      <c r="B61" s="93"/>
      <c r="C61" s="94"/>
      <c r="D61" s="95"/>
      <c r="E61" s="95"/>
      <c r="F61" s="95"/>
      <c r="G61" s="96"/>
      <c r="H61" s="97"/>
      <c r="I61" s="98"/>
      <c r="J61" s="50"/>
    </row>
    <row r="62" spans="1:10" ht="12.75" customHeight="1">
      <c r="A62" s="49">
        <v>53</v>
      </c>
      <c r="B62" s="93"/>
      <c r="C62" s="94"/>
      <c r="D62" s="95"/>
      <c r="E62" s="95"/>
      <c r="F62" s="95"/>
      <c r="G62" s="96"/>
      <c r="H62" s="97"/>
      <c r="I62" s="98"/>
      <c r="J62" s="50"/>
    </row>
    <row r="63" spans="1:10" ht="12.75" customHeight="1">
      <c r="A63" s="49">
        <v>54</v>
      </c>
      <c r="B63" s="93"/>
      <c r="C63" s="94"/>
      <c r="D63" s="95"/>
      <c r="E63" s="95"/>
      <c r="F63" s="95"/>
      <c r="G63" s="96"/>
      <c r="H63" s="97"/>
      <c r="I63" s="98"/>
      <c r="J63" s="50"/>
    </row>
    <row r="64" spans="1:10" ht="12.75" customHeight="1">
      <c r="A64" s="49">
        <v>55</v>
      </c>
      <c r="B64" s="93"/>
      <c r="C64" s="94"/>
      <c r="D64" s="95"/>
      <c r="E64" s="95"/>
      <c r="F64" s="95"/>
      <c r="G64" s="96"/>
      <c r="H64" s="97"/>
      <c r="I64" s="98"/>
      <c r="J64" s="50"/>
    </row>
    <row r="65" spans="1:10" ht="12.75" customHeight="1">
      <c r="A65" s="49">
        <v>56</v>
      </c>
      <c r="B65" s="93"/>
      <c r="C65" s="94"/>
      <c r="D65" s="95"/>
      <c r="E65" s="95"/>
      <c r="F65" s="95"/>
      <c r="G65" s="96"/>
      <c r="H65" s="97"/>
      <c r="I65" s="98"/>
      <c r="J65" s="50"/>
    </row>
    <row r="66" spans="1:10" ht="12.75" customHeight="1">
      <c r="A66" s="49">
        <v>57</v>
      </c>
      <c r="B66" s="93"/>
      <c r="C66" s="94"/>
      <c r="D66" s="95"/>
      <c r="E66" s="95"/>
      <c r="F66" s="95"/>
      <c r="G66" s="96"/>
      <c r="H66" s="97"/>
      <c r="I66" s="98"/>
      <c r="J66" s="50"/>
    </row>
    <row r="67" spans="1:10" ht="12.75" customHeight="1">
      <c r="A67" s="49">
        <v>58</v>
      </c>
      <c r="B67" s="93"/>
      <c r="C67" s="94"/>
      <c r="D67" s="95"/>
      <c r="E67" s="95"/>
      <c r="F67" s="95"/>
      <c r="G67" s="96"/>
      <c r="H67" s="97"/>
      <c r="I67" s="98"/>
      <c r="J67" s="50"/>
    </row>
    <row r="68" spans="1:10" ht="12.75" customHeight="1">
      <c r="A68" s="49">
        <v>59</v>
      </c>
      <c r="B68" s="93"/>
      <c r="C68" s="94"/>
      <c r="D68" s="95"/>
      <c r="E68" s="95"/>
      <c r="F68" s="95"/>
      <c r="G68" s="96"/>
      <c r="H68" s="97"/>
      <c r="I68" s="98"/>
      <c r="J68" s="50"/>
    </row>
    <row r="69" spans="1:10" ht="12.75" customHeight="1">
      <c r="A69" s="49">
        <v>60</v>
      </c>
      <c r="B69" s="93"/>
      <c r="C69" s="94"/>
      <c r="D69" s="95"/>
      <c r="E69" s="95"/>
      <c r="F69" s="95"/>
      <c r="G69" s="96"/>
      <c r="H69" s="97"/>
      <c r="I69" s="98"/>
      <c r="J69" s="50"/>
    </row>
    <row r="70" spans="1:10" ht="12.75" customHeight="1">
      <c r="A70" s="49">
        <v>61</v>
      </c>
      <c r="B70" s="93"/>
      <c r="C70" s="94"/>
      <c r="D70" s="95"/>
      <c r="E70" s="95"/>
      <c r="F70" s="95"/>
      <c r="G70" s="96"/>
      <c r="H70" s="97"/>
      <c r="I70" s="98"/>
      <c r="J70" s="50"/>
    </row>
    <row r="71" spans="1:10" ht="12.75" customHeight="1">
      <c r="A71" s="49">
        <v>62</v>
      </c>
      <c r="B71" s="93"/>
      <c r="C71" s="94"/>
      <c r="D71" s="95"/>
      <c r="E71" s="95"/>
      <c r="F71" s="95"/>
      <c r="G71" s="96"/>
      <c r="H71" s="97"/>
      <c r="I71" s="98"/>
      <c r="J71" s="50"/>
    </row>
    <row r="72" spans="1:10" ht="12.75" customHeight="1">
      <c r="A72" s="49">
        <v>63</v>
      </c>
      <c r="B72" s="93"/>
      <c r="C72" s="94"/>
      <c r="D72" s="95"/>
      <c r="E72" s="95"/>
      <c r="F72" s="95"/>
      <c r="G72" s="96"/>
      <c r="H72" s="97"/>
      <c r="I72" s="98"/>
      <c r="J72" s="50"/>
    </row>
    <row r="73" spans="1:10" ht="12.75" customHeight="1">
      <c r="A73" s="49">
        <v>64</v>
      </c>
      <c r="B73" s="93"/>
      <c r="C73" s="94"/>
      <c r="D73" s="95"/>
      <c r="E73" s="95"/>
      <c r="F73" s="95"/>
      <c r="G73" s="96"/>
      <c r="H73" s="97"/>
      <c r="I73" s="98"/>
      <c r="J73" s="50"/>
    </row>
    <row r="74" spans="1:10" ht="12.75" customHeight="1">
      <c r="A74" s="49">
        <v>65</v>
      </c>
      <c r="B74" s="93"/>
      <c r="C74" s="94"/>
      <c r="D74" s="95"/>
      <c r="E74" s="95"/>
      <c r="F74" s="95"/>
      <c r="G74" s="96"/>
      <c r="H74" s="97"/>
      <c r="I74" s="98"/>
      <c r="J74" s="50"/>
    </row>
    <row r="75" spans="1:10" ht="12.75" customHeight="1">
      <c r="A75" s="49">
        <v>66</v>
      </c>
      <c r="B75" s="93"/>
      <c r="C75" s="94"/>
      <c r="D75" s="95"/>
      <c r="E75" s="95"/>
      <c r="F75" s="95"/>
      <c r="G75" s="96"/>
      <c r="H75" s="97"/>
      <c r="I75" s="98"/>
      <c r="J75" s="50"/>
    </row>
    <row r="76" spans="1:10" ht="12.75" customHeight="1">
      <c r="A76" s="49">
        <v>67</v>
      </c>
      <c r="B76" s="93"/>
      <c r="C76" s="94"/>
      <c r="D76" s="95"/>
      <c r="E76" s="95"/>
      <c r="F76" s="95"/>
      <c r="G76" s="96"/>
      <c r="H76" s="97"/>
      <c r="I76" s="98"/>
      <c r="J76" s="50"/>
    </row>
    <row r="77" spans="1:10" ht="12.75" customHeight="1">
      <c r="A77" s="49">
        <v>68</v>
      </c>
      <c r="B77" s="93"/>
      <c r="C77" s="94"/>
      <c r="D77" s="95"/>
      <c r="E77" s="95"/>
      <c r="F77" s="95"/>
      <c r="G77" s="96"/>
      <c r="H77" s="97"/>
      <c r="I77" s="98"/>
      <c r="J77" s="50"/>
    </row>
    <row r="78" spans="1:10" ht="12.75" customHeight="1">
      <c r="A78" s="49">
        <v>69</v>
      </c>
      <c r="B78" s="93"/>
      <c r="C78" s="94"/>
      <c r="D78" s="95"/>
      <c r="E78" s="95"/>
      <c r="F78" s="95"/>
      <c r="G78" s="96"/>
      <c r="H78" s="97"/>
      <c r="I78" s="98"/>
      <c r="J78" s="50"/>
    </row>
    <row r="79" spans="1:10" ht="12.75" customHeight="1">
      <c r="A79" s="49">
        <v>70</v>
      </c>
      <c r="B79" s="93"/>
      <c r="C79" s="94"/>
      <c r="D79" s="95"/>
      <c r="E79" s="95"/>
      <c r="F79" s="95"/>
      <c r="G79" s="96"/>
      <c r="H79" s="97"/>
      <c r="I79" s="98"/>
      <c r="J79" s="50"/>
    </row>
    <row r="80" spans="1:10" ht="12.75" customHeight="1">
      <c r="A80" s="49">
        <v>71</v>
      </c>
      <c r="B80" s="93"/>
      <c r="C80" s="94"/>
      <c r="D80" s="95"/>
      <c r="E80" s="95"/>
      <c r="F80" s="95"/>
      <c r="G80" s="96"/>
      <c r="H80" s="97"/>
      <c r="I80" s="98"/>
      <c r="J80" s="50"/>
    </row>
    <row r="81" spans="1:10" ht="12.75" customHeight="1">
      <c r="A81" s="49">
        <v>72</v>
      </c>
      <c r="B81" s="93"/>
      <c r="C81" s="94"/>
      <c r="D81" s="95"/>
      <c r="E81" s="95"/>
      <c r="F81" s="95"/>
      <c r="G81" s="96"/>
      <c r="H81" s="97"/>
      <c r="I81" s="98"/>
      <c r="J81" s="50"/>
    </row>
    <row r="82" spans="1:10" ht="12.75" customHeight="1">
      <c r="A82" s="49">
        <v>73</v>
      </c>
      <c r="B82" s="93"/>
      <c r="C82" s="94"/>
      <c r="D82" s="95"/>
      <c r="E82" s="95"/>
      <c r="F82" s="95"/>
      <c r="G82" s="96"/>
      <c r="H82" s="97"/>
      <c r="I82" s="98"/>
      <c r="J82" s="50"/>
    </row>
    <row r="83" spans="1:10" ht="12.75" customHeight="1">
      <c r="A83" s="49">
        <v>74</v>
      </c>
      <c r="B83" s="93"/>
      <c r="C83" s="94"/>
      <c r="D83" s="95"/>
      <c r="E83" s="95"/>
      <c r="F83" s="95"/>
      <c r="G83" s="96"/>
      <c r="H83" s="97"/>
      <c r="I83" s="98"/>
      <c r="J83" s="50"/>
    </row>
    <row r="84" spans="1:10" ht="12.75" customHeight="1">
      <c r="A84" s="49">
        <v>75</v>
      </c>
      <c r="B84" s="93"/>
      <c r="C84" s="94"/>
      <c r="D84" s="95"/>
      <c r="E84" s="95"/>
      <c r="F84" s="95"/>
      <c r="G84" s="96"/>
      <c r="H84" s="97"/>
      <c r="I84" s="98"/>
      <c r="J84" s="50"/>
    </row>
    <row r="85" spans="1:10" ht="12.75" customHeight="1">
      <c r="A85" s="49">
        <v>76</v>
      </c>
      <c r="B85" s="93"/>
      <c r="C85" s="94"/>
      <c r="D85" s="95"/>
      <c r="E85" s="95"/>
      <c r="F85" s="95"/>
      <c r="G85" s="96"/>
      <c r="H85" s="97"/>
      <c r="I85" s="98"/>
      <c r="J85" s="50"/>
    </row>
    <row r="86" spans="1:10" ht="12.75" customHeight="1">
      <c r="A86" s="49">
        <v>77</v>
      </c>
      <c r="B86" s="93"/>
      <c r="C86" s="94"/>
      <c r="D86" s="95"/>
      <c r="E86" s="95"/>
      <c r="F86" s="95"/>
      <c r="G86" s="96"/>
      <c r="H86" s="97"/>
      <c r="I86" s="98"/>
      <c r="J86" s="50"/>
    </row>
    <row r="87" spans="1:10" ht="12.75" customHeight="1">
      <c r="A87" s="49">
        <v>78</v>
      </c>
      <c r="B87" s="93"/>
      <c r="C87" s="94"/>
      <c r="D87" s="95"/>
      <c r="E87" s="95"/>
      <c r="F87" s="95"/>
      <c r="G87" s="96"/>
      <c r="H87" s="97"/>
      <c r="I87" s="98"/>
      <c r="J87" s="50"/>
    </row>
    <row r="88" spans="1:10" ht="12.75" customHeight="1">
      <c r="A88" s="49">
        <v>79</v>
      </c>
      <c r="B88" s="93"/>
      <c r="C88" s="94"/>
      <c r="D88" s="95"/>
      <c r="E88" s="95"/>
      <c r="F88" s="95"/>
      <c r="G88" s="96"/>
      <c r="H88" s="97"/>
      <c r="I88" s="98"/>
      <c r="J88" s="50"/>
    </row>
    <row r="89" spans="1:10" ht="12.75" customHeight="1">
      <c r="A89" s="49">
        <v>80</v>
      </c>
      <c r="B89" s="93"/>
      <c r="C89" s="94"/>
      <c r="D89" s="95"/>
      <c r="E89" s="95"/>
      <c r="F89" s="95"/>
      <c r="G89" s="96"/>
      <c r="H89" s="97"/>
      <c r="I89" s="98"/>
      <c r="J89" s="50"/>
    </row>
    <row r="90" spans="1:10" ht="12.75" customHeight="1">
      <c r="A90" s="49">
        <v>81</v>
      </c>
      <c r="B90" s="93"/>
      <c r="C90" s="94"/>
      <c r="D90" s="95"/>
      <c r="E90" s="95"/>
      <c r="F90" s="95"/>
      <c r="G90" s="96"/>
      <c r="H90" s="97"/>
      <c r="I90" s="98"/>
      <c r="J90" s="50"/>
    </row>
    <row r="91" spans="1:10" ht="12.75" customHeight="1">
      <c r="A91" s="49">
        <v>82</v>
      </c>
      <c r="B91" s="93"/>
      <c r="C91" s="94"/>
      <c r="D91" s="95"/>
      <c r="E91" s="95"/>
      <c r="F91" s="95"/>
      <c r="G91" s="96"/>
      <c r="H91" s="97"/>
      <c r="I91" s="98"/>
      <c r="J91" s="50"/>
    </row>
    <row r="92" spans="1:10" ht="12.75" customHeight="1">
      <c r="A92" s="49">
        <v>83</v>
      </c>
      <c r="B92" s="93"/>
      <c r="C92" s="94"/>
      <c r="D92" s="95"/>
      <c r="E92" s="95"/>
      <c r="F92" s="95"/>
      <c r="G92" s="96"/>
      <c r="H92" s="97"/>
      <c r="I92" s="98"/>
      <c r="J92" s="50"/>
    </row>
    <row r="93" spans="1:10" ht="12.75" customHeight="1">
      <c r="A93" s="49">
        <v>84</v>
      </c>
      <c r="B93" s="93"/>
      <c r="C93" s="94"/>
      <c r="D93" s="95"/>
      <c r="E93" s="95"/>
      <c r="F93" s="95"/>
      <c r="G93" s="96"/>
      <c r="H93" s="97"/>
      <c r="I93" s="98"/>
      <c r="J93" s="50"/>
    </row>
    <row r="94" spans="1:10" ht="12.75" customHeight="1">
      <c r="A94" s="49">
        <v>85</v>
      </c>
      <c r="B94" s="93"/>
      <c r="C94" s="94"/>
      <c r="D94" s="95"/>
      <c r="E94" s="95"/>
      <c r="F94" s="95"/>
      <c r="G94" s="96"/>
      <c r="H94" s="97"/>
      <c r="I94" s="98"/>
      <c r="J94" s="50"/>
    </row>
    <row r="95" spans="1:10" ht="12.75" customHeight="1">
      <c r="A95" s="49">
        <v>86</v>
      </c>
      <c r="B95" s="93"/>
      <c r="C95" s="94"/>
      <c r="D95" s="95"/>
      <c r="E95" s="95"/>
      <c r="F95" s="95"/>
      <c r="G95" s="96"/>
      <c r="H95" s="97"/>
      <c r="I95" s="98"/>
      <c r="J95" s="50"/>
    </row>
    <row r="96" spans="1:10" ht="12.75" customHeight="1">
      <c r="A96" s="49">
        <v>87</v>
      </c>
      <c r="B96" s="93"/>
      <c r="C96" s="94"/>
      <c r="D96" s="95"/>
      <c r="E96" s="95"/>
      <c r="F96" s="95"/>
      <c r="G96" s="96"/>
      <c r="H96" s="97"/>
      <c r="I96" s="98"/>
      <c r="J96" s="50"/>
    </row>
    <row r="97" spans="1:10" ht="12.75" customHeight="1">
      <c r="A97" s="49">
        <v>88</v>
      </c>
      <c r="B97" s="93"/>
      <c r="C97" s="94"/>
      <c r="D97" s="95"/>
      <c r="E97" s="95"/>
      <c r="F97" s="95"/>
      <c r="G97" s="96"/>
      <c r="H97" s="97"/>
      <c r="I97" s="98"/>
      <c r="J97" s="50"/>
    </row>
    <row r="98" spans="1:10" ht="12.75" customHeight="1">
      <c r="A98" s="49">
        <v>89</v>
      </c>
      <c r="B98" s="93"/>
      <c r="C98" s="94"/>
      <c r="D98" s="95"/>
      <c r="E98" s="95"/>
      <c r="F98" s="95"/>
      <c r="G98" s="96"/>
      <c r="H98" s="97"/>
      <c r="I98" s="98"/>
      <c r="J98" s="50"/>
    </row>
    <row r="99" spans="1:10" ht="12.75" customHeight="1">
      <c r="A99" s="49">
        <v>90</v>
      </c>
      <c r="B99" s="93"/>
      <c r="C99" s="94"/>
      <c r="D99" s="95"/>
      <c r="E99" s="95"/>
      <c r="F99" s="95"/>
      <c r="G99" s="96"/>
      <c r="H99" s="97"/>
      <c r="I99" s="98"/>
      <c r="J99" s="50"/>
    </row>
    <row r="100" spans="1:10" ht="12.75" customHeight="1">
      <c r="A100" s="49">
        <v>91</v>
      </c>
      <c r="B100" s="93"/>
      <c r="C100" s="94"/>
      <c r="D100" s="95"/>
      <c r="E100" s="95"/>
      <c r="F100" s="95"/>
      <c r="G100" s="96"/>
      <c r="H100" s="97"/>
      <c r="I100" s="98"/>
      <c r="J100" s="50"/>
    </row>
    <row r="101" spans="1:10" ht="12.75" customHeight="1">
      <c r="A101" s="49">
        <v>92</v>
      </c>
      <c r="B101" s="93"/>
      <c r="C101" s="94"/>
      <c r="D101" s="95"/>
      <c r="E101" s="95"/>
      <c r="F101" s="95"/>
      <c r="G101" s="96"/>
      <c r="H101" s="97"/>
      <c r="I101" s="98"/>
      <c r="J101" s="50"/>
    </row>
    <row r="102" spans="1:10" ht="12.75" customHeight="1">
      <c r="A102" s="49">
        <v>93</v>
      </c>
      <c r="B102" s="93"/>
      <c r="C102" s="94"/>
      <c r="D102" s="95"/>
      <c r="E102" s="95"/>
      <c r="F102" s="95"/>
      <c r="G102" s="96"/>
      <c r="H102" s="97"/>
      <c r="I102" s="98"/>
      <c r="J102" s="50"/>
    </row>
    <row r="103" spans="1:10" ht="12.75" customHeight="1">
      <c r="A103" s="49">
        <v>94</v>
      </c>
      <c r="B103" s="93"/>
      <c r="C103" s="94"/>
      <c r="D103" s="95"/>
      <c r="E103" s="95"/>
      <c r="F103" s="95"/>
      <c r="G103" s="96"/>
      <c r="H103" s="97"/>
      <c r="I103" s="98"/>
      <c r="J103" s="50"/>
    </row>
    <row r="104" spans="1:10" ht="12.75" customHeight="1">
      <c r="A104" s="49">
        <v>95</v>
      </c>
      <c r="B104" s="93"/>
      <c r="C104" s="94"/>
      <c r="D104" s="95"/>
      <c r="E104" s="95"/>
      <c r="F104" s="95"/>
      <c r="G104" s="96"/>
      <c r="H104" s="97"/>
      <c r="I104" s="98"/>
      <c r="J104" s="50"/>
    </row>
    <row r="105" spans="1:10" ht="12.75" customHeight="1">
      <c r="A105" s="49">
        <v>96</v>
      </c>
      <c r="B105" s="93"/>
      <c r="C105" s="94"/>
      <c r="D105" s="95"/>
      <c r="E105" s="95"/>
      <c r="F105" s="95"/>
      <c r="G105" s="96"/>
      <c r="H105" s="97"/>
      <c r="I105" s="98"/>
      <c r="J105" s="50"/>
    </row>
    <row r="106" spans="1:10" ht="12.75" customHeight="1">
      <c r="A106" s="49">
        <v>97</v>
      </c>
      <c r="B106" s="93"/>
      <c r="C106" s="94"/>
      <c r="D106" s="95"/>
      <c r="E106" s="95"/>
      <c r="F106" s="95"/>
      <c r="G106" s="96"/>
      <c r="H106" s="97"/>
      <c r="I106" s="98"/>
      <c r="J106" s="50"/>
    </row>
    <row r="107" spans="1:10" ht="12.75" customHeight="1">
      <c r="A107" s="49">
        <v>98</v>
      </c>
      <c r="B107" s="93"/>
      <c r="C107" s="94"/>
      <c r="D107" s="95"/>
      <c r="E107" s="95"/>
      <c r="F107" s="95"/>
      <c r="G107" s="96"/>
      <c r="H107" s="97"/>
      <c r="I107" s="98"/>
      <c r="J107" s="50"/>
    </row>
    <row r="108" spans="1:10" ht="12.75" customHeight="1">
      <c r="A108" s="49">
        <v>99</v>
      </c>
      <c r="B108" s="93"/>
      <c r="C108" s="94"/>
      <c r="D108" s="95"/>
      <c r="E108" s="95"/>
      <c r="F108" s="95"/>
      <c r="G108" s="96"/>
      <c r="H108" s="97"/>
      <c r="I108" s="98"/>
      <c r="J108" s="50"/>
    </row>
    <row r="109" spans="1:10" ht="12.75" customHeight="1">
      <c r="A109" s="49">
        <v>100</v>
      </c>
      <c r="B109" s="93"/>
      <c r="C109" s="94"/>
      <c r="D109" s="95"/>
      <c r="E109" s="95"/>
      <c r="F109" s="95"/>
      <c r="G109" s="96"/>
      <c r="H109" s="97"/>
      <c r="I109" s="98"/>
      <c r="J109" s="50"/>
    </row>
    <row r="110" spans="1:10" ht="12.75" customHeight="1">
      <c r="A110" s="71"/>
      <c r="B110" s="72"/>
      <c r="C110" s="72"/>
      <c r="D110" s="73"/>
      <c r="E110" s="73"/>
      <c r="F110" s="73"/>
      <c r="G110" s="74"/>
      <c r="H110" s="74"/>
      <c r="I110" s="74"/>
      <c r="J110" s="50"/>
    </row>
    <row r="111" spans="1:10" ht="12.75" customHeight="1">
      <c r="A111" s="75"/>
      <c r="B111" s="75"/>
      <c r="C111" s="76"/>
      <c r="D111" s="77"/>
      <c r="E111" s="51"/>
      <c r="F111" s="51"/>
      <c r="G111" s="71"/>
      <c r="H111" s="71"/>
      <c r="I111" s="71"/>
      <c r="J111" s="50"/>
    </row>
    <row r="112" spans="1:9" ht="12.75" customHeight="1">
      <c r="A112" s="67"/>
      <c r="B112" s="67"/>
      <c r="C112" s="69"/>
      <c r="D112" s="70"/>
      <c r="E112" s="58"/>
      <c r="F112" s="58"/>
      <c r="G112" s="68"/>
      <c r="H112" s="68"/>
      <c r="I112" s="68"/>
    </row>
    <row r="113" spans="3:9" s="67" customFormat="1" ht="12.75" customHeight="1">
      <c r="C113" s="69"/>
      <c r="D113" s="70"/>
      <c r="E113" s="58"/>
      <c r="F113" s="58"/>
      <c r="G113" s="68"/>
      <c r="H113" s="68"/>
      <c r="I113" s="68"/>
    </row>
    <row r="114" spans="3:9" s="67" customFormat="1" ht="12.75" customHeight="1">
      <c r="C114" s="69"/>
      <c r="D114" s="70"/>
      <c r="E114" s="58"/>
      <c r="F114" s="58"/>
      <c r="G114" s="68"/>
      <c r="H114" s="68"/>
      <c r="I114" s="68"/>
    </row>
    <row r="115" spans="3:9" s="67" customFormat="1" ht="12.75" customHeight="1">
      <c r="C115" s="69"/>
      <c r="D115" s="70"/>
      <c r="E115" s="58"/>
      <c r="F115" s="58"/>
      <c r="G115" s="68"/>
      <c r="H115" s="68"/>
      <c r="I115" s="68"/>
    </row>
    <row r="116" spans="3:9" s="67" customFormat="1" ht="12.75" customHeight="1">
      <c r="C116" s="69"/>
      <c r="D116" s="70"/>
      <c r="E116" s="58"/>
      <c r="F116" s="58"/>
      <c r="G116" s="68"/>
      <c r="H116" s="68"/>
      <c r="I116" s="68"/>
    </row>
    <row r="117" spans="3:9" s="67" customFormat="1" ht="12.75" customHeight="1">
      <c r="C117" s="69"/>
      <c r="D117" s="70"/>
      <c r="E117" s="58"/>
      <c r="F117" s="58"/>
      <c r="G117" s="68"/>
      <c r="H117" s="68"/>
      <c r="I117" s="68"/>
    </row>
    <row r="118" spans="3:9" s="67" customFormat="1" ht="12.75" customHeight="1">
      <c r="C118" s="69"/>
      <c r="D118" s="70"/>
      <c r="E118" s="58"/>
      <c r="F118" s="58"/>
      <c r="G118" s="68"/>
      <c r="H118" s="68"/>
      <c r="I118" s="68"/>
    </row>
    <row r="119" spans="3:9" s="67" customFormat="1" ht="12.75" customHeight="1">
      <c r="C119" s="69"/>
      <c r="D119" s="70"/>
      <c r="E119" s="58"/>
      <c r="F119" s="58"/>
      <c r="G119" s="68"/>
      <c r="H119" s="68"/>
      <c r="I119" s="68"/>
    </row>
    <row r="120" spans="3:9" s="67" customFormat="1" ht="12.75" customHeight="1">
      <c r="C120" s="69"/>
      <c r="D120" s="70"/>
      <c r="E120" s="58"/>
      <c r="F120" s="58"/>
      <c r="G120" s="68"/>
      <c r="H120" s="68"/>
      <c r="I120" s="68"/>
    </row>
    <row r="121" spans="3:9" s="67" customFormat="1" ht="12.75" customHeight="1">
      <c r="C121" s="69"/>
      <c r="D121" s="70"/>
      <c r="E121" s="58"/>
      <c r="F121" s="58"/>
      <c r="G121" s="68"/>
      <c r="H121" s="68"/>
      <c r="I121" s="68"/>
    </row>
    <row r="122" spans="3:9" s="67" customFormat="1" ht="12.75" customHeight="1">
      <c r="C122" s="69"/>
      <c r="D122" s="70"/>
      <c r="E122" s="58"/>
      <c r="F122" s="58"/>
      <c r="G122" s="68"/>
      <c r="H122" s="68"/>
      <c r="I122" s="68"/>
    </row>
    <row r="123" spans="3:9" s="67" customFormat="1" ht="12.75" customHeight="1">
      <c r="C123" s="69"/>
      <c r="D123" s="70"/>
      <c r="E123" s="58"/>
      <c r="F123" s="58"/>
      <c r="G123" s="68"/>
      <c r="H123" s="68"/>
      <c r="I123" s="68"/>
    </row>
    <row r="124" spans="3:9" s="67" customFormat="1" ht="12.75" customHeight="1">
      <c r="C124" s="69"/>
      <c r="D124" s="70"/>
      <c r="E124" s="58"/>
      <c r="F124" s="58"/>
      <c r="G124" s="68"/>
      <c r="H124" s="68"/>
      <c r="I124" s="68"/>
    </row>
    <row r="125" spans="3:9" s="67" customFormat="1" ht="12.75" customHeight="1">
      <c r="C125" s="69"/>
      <c r="D125" s="70"/>
      <c r="E125" s="58"/>
      <c r="F125" s="58"/>
      <c r="G125" s="68"/>
      <c r="H125" s="68"/>
      <c r="I125" s="68"/>
    </row>
    <row r="126" spans="3:9" s="67" customFormat="1" ht="12.75" customHeight="1">
      <c r="C126" s="69"/>
      <c r="D126" s="70"/>
      <c r="E126" s="58"/>
      <c r="F126" s="58"/>
      <c r="G126" s="68"/>
      <c r="H126" s="68"/>
      <c r="I126" s="68"/>
    </row>
    <row r="127" spans="3:9" s="67" customFormat="1" ht="12.75" customHeight="1">
      <c r="C127" s="69"/>
      <c r="D127" s="70"/>
      <c r="E127" s="58"/>
      <c r="F127" s="58"/>
      <c r="G127" s="68"/>
      <c r="H127" s="68"/>
      <c r="I127" s="68"/>
    </row>
    <row r="128" spans="3:9" s="67" customFormat="1" ht="12.75" customHeight="1">
      <c r="C128" s="69"/>
      <c r="D128" s="70"/>
      <c r="E128" s="58"/>
      <c r="F128" s="58"/>
      <c r="G128" s="68"/>
      <c r="H128" s="68"/>
      <c r="I128" s="68"/>
    </row>
    <row r="129" spans="3:9" s="67" customFormat="1" ht="12.75" customHeight="1">
      <c r="C129" s="69"/>
      <c r="D129" s="70"/>
      <c r="E129" s="58"/>
      <c r="F129" s="58"/>
      <c r="G129" s="68"/>
      <c r="H129" s="68"/>
      <c r="I129" s="68"/>
    </row>
    <row r="130" spans="3:9" s="67" customFormat="1" ht="12.75" customHeight="1">
      <c r="C130" s="69"/>
      <c r="D130" s="70"/>
      <c r="E130" s="58"/>
      <c r="F130" s="58"/>
      <c r="G130" s="68"/>
      <c r="H130" s="68"/>
      <c r="I130" s="68"/>
    </row>
    <row r="131" spans="3:9" s="67" customFormat="1" ht="12.75" customHeight="1">
      <c r="C131" s="69"/>
      <c r="D131" s="70"/>
      <c r="E131" s="58"/>
      <c r="F131" s="58"/>
      <c r="G131" s="68"/>
      <c r="H131" s="68"/>
      <c r="I131" s="68"/>
    </row>
    <row r="132" spans="3:9" s="67" customFormat="1" ht="12.75" customHeight="1">
      <c r="C132" s="69"/>
      <c r="D132" s="70"/>
      <c r="E132" s="58"/>
      <c r="F132" s="58"/>
      <c r="G132" s="68"/>
      <c r="H132" s="68"/>
      <c r="I132" s="68"/>
    </row>
    <row r="133" spans="3:9" s="67" customFormat="1" ht="12.75" customHeight="1">
      <c r="C133" s="69"/>
      <c r="D133" s="70"/>
      <c r="E133" s="58"/>
      <c r="F133" s="58"/>
      <c r="G133" s="68"/>
      <c r="H133" s="68"/>
      <c r="I133" s="68"/>
    </row>
    <row r="134" spans="3:9" s="67" customFormat="1" ht="12.75" customHeight="1">
      <c r="C134" s="69"/>
      <c r="D134" s="70"/>
      <c r="E134" s="58"/>
      <c r="F134" s="58"/>
      <c r="G134" s="68"/>
      <c r="H134" s="68"/>
      <c r="I134" s="68"/>
    </row>
    <row r="135" spans="3:9" s="67" customFormat="1" ht="12.75" customHeight="1">
      <c r="C135" s="69"/>
      <c r="D135" s="70"/>
      <c r="E135" s="58"/>
      <c r="F135" s="58"/>
      <c r="G135" s="68"/>
      <c r="H135" s="68"/>
      <c r="I135" s="68"/>
    </row>
    <row r="136" spans="3:4" s="67" customFormat="1" ht="12.75" customHeight="1">
      <c r="C136" s="68"/>
      <c r="D136" s="70"/>
    </row>
    <row r="137" spans="3:4" s="67" customFormat="1" ht="12.75" customHeight="1">
      <c r="C137" s="68"/>
      <c r="D137" s="70"/>
    </row>
    <row r="138" spans="3:4" s="67" customFormat="1" ht="12.75" customHeight="1">
      <c r="C138" s="68"/>
      <c r="D138" s="70"/>
    </row>
    <row r="139" spans="3:4" s="67" customFormat="1" ht="12.75" customHeight="1">
      <c r="C139" s="68"/>
      <c r="D139" s="70"/>
    </row>
    <row r="140" spans="3:4" s="67" customFormat="1" ht="12.75" customHeight="1">
      <c r="C140" s="68"/>
      <c r="D140" s="70"/>
    </row>
    <row r="141" spans="3:4" s="67" customFormat="1" ht="12.75" customHeight="1">
      <c r="C141" s="68"/>
      <c r="D141" s="70"/>
    </row>
    <row r="142" spans="3:4" s="67" customFormat="1" ht="12.75" customHeight="1">
      <c r="C142" s="68"/>
      <c r="D142" s="70"/>
    </row>
    <row r="143" spans="3:4" s="67" customFormat="1" ht="12.75" customHeight="1">
      <c r="C143" s="68"/>
      <c r="D143" s="70"/>
    </row>
    <row r="144" spans="3:4" s="67" customFormat="1" ht="12.75" customHeight="1">
      <c r="C144" s="68"/>
      <c r="D144" s="70"/>
    </row>
    <row r="145" spans="3:4" s="67" customFormat="1" ht="12.75" customHeight="1">
      <c r="C145" s="68"/>
      <c r="D145" s="70"/>
    </row>
    <row r="146" spans="3:4" s="67" customFormat="1" ht="12.75" customHeight="1">
      <c r="C146" s="68"/>
      <c r="D146" s="70"/>
    </row>
    <row r="147" spans="3:4" s="67" customFormat="1" ht="12.75" customHeight="1">
      <c r="C147" s="68"/>
      <c r="D147" s="70"/>
    </row>
    <row r="148" spans="3:4" s="67" customFormat="1" ht="12.75" customHeight="1">
      <c r="C148" s="68"/>
      <c r="D148" s="70"/>
    </row>
    <row r="149" spans="3:4" s="67" customFormat="1" ht="12.75" customHeight="1">
      <c r="C149" s="68"/>
      <c r="D149" s="70"/>
    </row>
    <row r="150" spans="3:4" s="67" customFormat="1" ht="12.75" customHeight="1">
      <c r="C150" s="68"/>
      <c r="D150" s="70"/>
    </row>
    <row r="151" spans="3:4" s="67" customFormat="1" ht="12.75" customHeight="1">
      <c r="C151" s="68"/>
      <c r="D151" s="70"/>
    </row>
    <row r="152" spans="3:4" s="67" customFormat="1" ht="12.75" customHeight="1">
      <c r="C152" s="68"/>
      <c r="D152" s="70"/>
    </row>
    <row r="153" spans="3:4" s="67" customFormat="1" ht="12.75" customHeight="1">
      <c r="C153" s="68"/>
      <c r="D153" s="70"/>
    </row>
  </sheetData>
  <sheetProtection sheet="1"/>
  <mergeCells count="7">
    <mergeCell ref="G2:H2"/>
    <mergeCell ref="D5:E5"/>
    <mergeCell ref="D6:E6"/>
    <mergeCell ref="G3:H3"/>
    <mergeCell ref="G4:I4"/>
    <mergeCell ref="G5:H5"/>
    <mergeCell ref="G6:H6"/>
  </mergeCells>
  <conditionalFormatting sqref="B9:I109">
    <cfRule type="expression" priority="1" dxfId="2" stopIfTrue="1">
      <formula>MOD($A9,5)=0</formula>
    </cfRule>
  </conditionalFormatting>
  <dataValidations count="3">
    <dataValidation errorStyle="warning" type="list" allowBlank="1" showInputMessage="1" showErrorMessage="1" promptTitle="都立・私立・国立" sqref="F2">
      <formula1>$K$1:$K$5</formula1>
    </dataValidation>
    <dataValidation errorStyle="warning" type="list" allowBlank="1" showInputMessage="1" showErrorMessage="1" sqref="D7">
      <formula1>$K$6:$K$7</formula1>
    </dataValidation>
    <dataValidation errorStyle="warning" allowBlank="1" showInputMessage="1" showErrorMessage="1" sqref="D8"/>
  </dataValidations>
  <printOptions/>
  <pageMargins left="0.3937007874015748" right="0.3937007874015748" top="0.984251968503937" bottom="0.7874015748031497" header="0.5118110236220472" footer="0.5118110236220472"/>
  <pageSetup blackAndWhite="1" horizontalDpi="600" verticalDpi="600" orientation="portrait" paperSize="9" r:id="rId1"/>
  <headerFooter alignWithMargins="0">
    <oddHeader>&amp;RNo.&amp;P</oddHeader>
  </headerFooter>
  <rowBreaks count="1" manualBreakCount="1">
    <brk id="59" max="8" man="1"/>
  </rowBreaks>
</worksheet>
</file>

<file path=xl/worksheets/sheet3.xml><?xml version="1.0" encoding="utf-8"?>
<worksheet xmlns="http://schemas.openxmlformats.org/spreadsheetml/2006/main" xmlns:r="http://schemas.openxmlformats.org/officeDocument/2006/relationships">
  <sheetPr codeName="Sheet3"/>
  <dimension ref="A1:W21"/>
  <sheetViews>
    <sheetView zoomScalePageLayoutView="0" workbookViewId="0" topLeftCell="A1">
      <selection activeCell="C25" sqref="C25"/>
    </sheetView>
  </sheetViews>
  <sheetFormatPr defaultColWidth="9.00390625" defaultRowHeight="13.5"/>
  <cols>
    <col min="2" max="2" width="1.625" style="0" customWidth="1"/>
    <col min="3" max="3" width="10.625" style="0" customWidth="1"/>
    <col min="4" max="4" width="1.625" style="0" customWidth="1"/>
    <col min="5" max="5" width="4.625" style="0" customWidth="1"/>
    <col min="6" max="6" width="2.625" style="0" customWidth="1"/>
    <col min="7" max="7" width="4.625" style="0" customWidth="1"/>
    <col min="9" max="9" width="5.125" style="0" customWidth="1"/>
    <col min="10" max="10" width="16.625" style="0" customWidth="1"/>
    <col min="11" max="11" width="10.625" style="0" customWidth="1"/>
    <col min="12" max="12" width="3.625" style="0" customWidth="1"/>
    <col min="13" max="13" width="1.625" style="0" customWidth="1"/>
    <col min="16" max="16" width="3.125" style="0" customWidth="1"/>
    <col min="17" max="17" width="2.625" style="0" customWidth="1"/>
    <col min="18" max="19" width="3.125" style="0" customWidth="1"/>
    <col min="20" max="20" width="1.625" style="0" customWidth="1"/>
  </cols>
  <sheetData>
    <row r="1" spans="1:23" s="10" customFormat="1" ht="21" customHeight="1">
      <c r="A1" s="311" t="str">
        <f>"平成"&amp;'使用の手引き'!$A$6&amp;"年度"</f>
        <v>平成２３年度</v>
      </c>
      <c r="B1" s="312"/>
      <c r="C1" s="312"/>
      <c r="D1" s="17"/>
      <c r="E1" s="18" t="s">
        <v>24</v>
      </c>
      <c r="F1" s="17"/>
      <c r="G1" s="17"/>
      <c r="H1" s="17"/>
      <c r="I1" s="17"/>
      <c r="J1" s="17"/>
      <c r="K1" s="19"/>
      <c r="L1" s="28"/>
      <c r="W1" s="155" t="s">
        <v>270</v>
      </c>
    </row>
    <row r="2" spans="1:23" s="10" customFormat="1" ht="18.75" customHeight="1">
      <c r="A2" s="20" t="s">
        <v>0</v>
      </c>
      <c r="B2" s="21" t="s">
        <v>45</v>
      </c>
      <c r="C2" s="52">
        <f>IF('登録入力・印刷'!$D$2="","",'登録入力・印刷'!$D$2)</f>
      </c>
      <c r="D2" s="4" t="s">
        <v>20</v>
      </c>
      <c r="E2" s="4"/>
      <c r="F2" s="309" t="str">
        <f>IF('登録入力・印刷'!$F$2="","",'登録入力・印刷'!$F$2)</f>
        <v>都立</v>
      </c>
      <c r="G2" s="309"/>
      <c r="H2" s="305">
        <f>IF('登録入力・印刷'!$G$2="","",'登録入力・印刷'!$G$2)</f>
      </c>
      <c r="I2" s="305"/>
      <c r="J2" s="305"/>
      <c r="K2" s="15" t="s">
        <v>8</v>
      </c>
      <c r="L2" s="28"/>
      <c r="W2" s="155" t="s">
        <v>271</v>
      </c>
    </row>
    <row r="3" spans="1:12" s="10" customFormat="1" ht="18.75" customHeight="1">
      <c r="A3" s="22" t="s">
        <v>27</v>
      </c>
      <c r="B3" s="23"/>
      <c r="C3" s="309">
        <f>IF('登録入力・印刷'!$G$4="","",'登録入力・印刷'!$G$4)</f>
      </c>
      <c r="D3" s="309"/>
      <c r="E3" s="309"/>
      <c r="F3" s="309"/>
      <c r="G3" s="309"/>
      <c r="H3" s="309"/>
      <c r="I3" s="309"/>
      <c r="J3" s="309"/>
      <c r="K3" s="24"/>
      <c r="L3" s="28"/>
    </row>
    <row r="4" spans="1:16" s="10" customFormat="1" ht="18.75" customHeight="1">
      <c r="A4" s="20" t="s">
        <v>26</v>
      </c>
      <c r="B4" s="21"/>
      <c r="C4" s="308">
        <f>IF('登録入力・印刷'!$D$5="","",'登録入力・印刷'!$D$5)</f>
      </c>
      <c r="D4" s="308"/>
      <c r="E4" s="308"/>
      <c r="F4" s="308"/>
      <c r="G4" s="308"/>
      <c r="H4" s="4"/>
      <c r="I4" s="7" t="s">
        <v>46</v>
      </c>
      <c r="J4" s="308">
        <f>IF('登録入力・印刷'!$G$5="","",'登録入力・印刷'!$G$5)</f>
      </c>
      <c r="K4" s="310"/>
      <c r="L4" s="28"/>
      <c r="O4" s="318" t="s">
        <v>29</v>
      </c>
      <c r="P4" s="318"/>
    </row>
    <row r="5" spans="1:12" s="10" customFormat="1" ht="19.5" customHeight="1">
      <c r="A5" s="12"/>
      <c r="B5" s="25"/>
      <c r="C5" s="25" t="str">
        <f>"平成"&amp;'使用の手引き'!$A$6&amp;"年度 加盟申込を致します"</f>
        <v>平成２３年度 加盟申込を致します</v>
      </c>
      <c r="D5" s="13"/>
      <c r="E5" s="13"/>
      <c r="F5" s="13"/>
      <c r="G5" s="13"/>
      <c r="H5" s="13"/>
      <c r="I5" s="13"/>
      <c r="J5" s="13"/>
      <c r="K5" s="26"/>
      <c r="L5" s="28"/>
    </row>
    <row r="6" spans="1:19" s="10" customFormat="1" ht="19.5" customHeight="1">
      <c r="A6" s="14"/>
      <c r="B6" s="4"/>
      <c r="C6" s="306" t="str">
        <f>"平成"&amp;'使用の手引き'!$A$6&amp;"年"</f>
        <v>平成２３年</v>
      </c>
      <c r="D6" s="306"/>
      <c r="E6" s="55">
        <v>4</v>
      </c>
      <c r="F6" s="4" t="s">
        <v>9</v>
      </c>
      <c r="G6" s="55">
        <v>17</v>
      </c>
      <c r="H6" s="4" t="s">
        <v>10</v>
      </c>
      <c r="I6" s="4"/>
      <c r="J6" s="4"/>
      <c r="K6" s="15"/>
      <c r="L6" s="28"/>
      <c r="O6" s="54" t="str">
        <f>"平成"&amp;'使用の手引き'!$A$6&amp;"年"</f>
        <v>平成２３年</v>
      </c>
      <c r="P6" s="56">
        <v>4</v>
      </c>
      <c r="Q6" s="10" t="s">
        <v>9</v>
      </c>
      <c r="R6" s="56">
        <v>17</v>
      </c>
      <c r="S6" s="10" t="s">
        <v>10</v>
      </c>
    </row>
    <row r="7" spans="1:12" s="10" customFormat="1" ht="19.5" customHeight="1">
      <c r="A7" s="315" t="str">
        <f>IF('登録入力・印刷'!$F$2="","",'登録入力・印刷'!$F$2)</f>
        <v>都立</v>
      </c>
      <c r="B7" s="316"/>
      <c r="C7" s="307">
        <f>IF('登録入力・印刷'!$G$2="","",'登録入力・印刷'!$G$2)</f>
      </c>
      <c r="D7" s="307"/>
      <c r="E7" s="307"/>
      <c r="F7" s="307"/>
      <c r="G7" s="307"/>
      <c r="H7" s="27" t="s">
        <v>16</v>
      </c>
      <c r="I7" s="4"/>
      <c r="J7" s="46">
        <f>IF('登録入力・印刷'!$G$3="","",'登録入力・印刷'!$G$3)</f>
      </c>
      <c r="K7" s="5" t="s">
        <v>18</v>
      </c>
      <c r="L7" s="28"/>
    </row>
    <row r="8" spans="1:14" s="10" customFormat="1" ht="19.5" customHeight="1">
      <c r="A8" s="41"/>
      <c r="B8" s="42"/>
      <c r="C8" s="43" t="s">
        <v>17</v>
      </c>
      <c r="D8" s="43"/>
      <c r="E8" s="43" t="s">
        <v>43</v>
      </c>
      <c r="F8" s="317" t="str">
        <f>IF('登録入力・印刷'!$D$7="","",'登録入力・印刷'!$D$7)</f>
        <v>教諭</v>
      </c>
      <c r="G8" s="318"/>
      <c r="H8" s="318"/>
      <c r="I8" s="4" t="s">
        <v>42</v>
      </c>
      <c r="J8" s="44">
        <f>IF('登録入力・印刷'!$D$6="","",'登録入力・印刷'!$D$6)</f>
      </c>
      <c r="K8" s="47"/>
      <c r="L8" s="48"/>
      <c r="M8" s="45"/>
      <c r="N8" s="10" t="str">
        <f>IF('登録入力・印刷'!$F$2="","",'登録入力・印刷'!$F$2)</f>
        <v>都立</v>
      </c>
    </row>
    <row r="9" spans="1:12" s="10" customFormat="1" ht="7.5" customHeight="1">
      <c r="A9" s="41"/>
      <c r="B9" s="42"/>
      <c r="C9" s="43"/>
      <c r="D9" s="43"/>
      <c r="E9" s="43"/>
      <c r="F9" s="43"/>
      <c r="G9" s="43"/>
      <c r="H9" s="27"/>
      <c r="I9" s="4"/>
      <c r="J9" s="4"/>
      <c r="K9" s="5"/>
      <c r="L9" s="28"/>
    </row>
    <row r="10" spans="1:16" s="10" customFormat="1" ht="24" customHeight="1" thickBot="1">
      <c r="A10" s="313" t="s">
        <v>25</v>
      </c>
      <c r="B10" s="314"/>
      <c r="C10" s="314"/>
      <c r="D10" s="314"/>
      <c r="E10" s="314"/>
      <c r="F10" s="314"/>
      <c r="G10" s="314"/>
      <c r="H10" s="11"/>
      <c r="I10" s="11"/>
      <c r="J10" s="11"/>
      <c r="K10" s="6"/>
      <c r="L10" s="28"/>
      <c r="N10" s="323">
        <f>IF('登録入力・印刷'!$G$2="","",'登録入力・印刷'!$G$2)</f>
      </c>
      <c r="O10" s="323"/>
      <c r="P10" s="10" t="s">
        <v>8</v>
      </c>
    </row>
    <row r="11" spans="12:15" ht="24" customHeight="1" thickBot="1">
      <c r="L11" s="29"/>
      <c r="O11" s="30" t="s">
        <v>28</v>
      </c>
    </row>
    <row r="12" spans="1:12" s="10" customFormat="1" ht="21" customHeight="1">
      <c r="A12" s="311" t="str">
        <f>"平成"&amp;'使用の手引き'!$A$6&amp;"年度"</f>
        <v>平成２３年度</v>
      </c>
      <c r="B12" s="312"/>
      <c r="C12" s="312"/>
      <c r="D12" s="17"/>
      <c r="E12" s="18" t="s">
        <v>24</v>
      </c>
      <c r="F12" s="17"/>
      <c r="G12" s="17"/>
      <c r="H12" s="17"/>
      <c r="I12" s="17"/>
      <c r="J12" s="17"/>
      <c r="K12" s="19"/>
      <c r="L12" s="28"/>
    </row>
    <row r="13" spans="1:18" s="10" customFormat="1" ht="18.75" customHeight="1">
      <c r="A13" s="20" t="s">
        <v>0</v>
      </c>
      <c r="B13" s="21" t="s">
        <v>45</v>
      </c>
      <c r="C13" s="52">
        <f>IF('登録入力・印刷'!$D$2="","",'登録入力・印刷'!$D$2)</f>
      </c>
      <c r="D13" s="4" t="s">
        <v>20</v>
      </c>
      <c r="E13" s="4"/>
      <c r="F13" s="309" t="str">
        <f>IF('登録入力・印刷'!$F$2="","",'登録入力・印刷'!$F$2)</f>
        <v>都立</v>
      </c>
      <c r="G13" s="309"/>
      <c r="H13" s="305">
        <f>IF('登録入力・印刷'!$G$2="","",'登録入力・印刷'!$G$2)</f>
      </c>
      <c r="I13" s="305"/>
      <c r="J13" s="305"/>
      <c r="K13" s="15" t="s">
        <v>8</v>
      </c>
      <c r="L13" s="28"/>
      <c r="N13" s="16"/>
      <c r="O13" s="319"/>
      <c r="P13" s="319"/>
      <c r="Q13" s="319"/>
      <c r="R13" s="320"/>
    </row>
    <row r="14" spans="1:18" s="10" customFormat="1" ht="18.75" customHeight="1">
      <c r="A14" s="22" t="s">
        <v>27</v>
      </c>
      <c r="B14" s="23"/>
      <c r="C14" s="309">
        <f>IF('登録入力・印刷'!$G$4="","",'登録入力・印刷'!$G$4)</f>
      </c>
      <c r="D14" s="309"/>
      <c r="E14" s="309"/>
      <c r="F14" s="309"/>
      <c r="G14" s="309"/>
      <c r="H14" s="309"/>
      <c r="I14" s="309"/>
      <c r="J14" s="309"/>
      <c r="K14" s="24"/>
      <c r="L14" s="28"/>
      <c r="N14" s="57" t="s">
        <v>30</v>
      </c>
      <c r="O14" s="297" t="str">
        <f>IF('登録入力・印刷'!$F$2="都立",$W$2,$W$1)</f>
        <v>　　３，０００ －</v>
      </c>
      <c r="P14" s="297"/>
      <c r="Q14" s="297" t="str">
        <f>IF('登録入力・印刷'!$F$2="","",'登録入力・印刷'!$F$2)</f>
        <v>都立</v>
      </c>
      <c r="R14" s="298"/>
    </row>
    <row r="15" spans="1:18" s="10" customFormat="1" ht="18.75" customHeight="1">
      <c r="A15" s="20" t="s">
        <v>26</v>
      </c>
      <c r="B15" s="21"/>
      <c r="C15" s="308">
        <f>IF('登録入力・印刷'!$D$5="","",'登録入力・印刷'!$D$5)</f>
      </c>
      <c r="D15" s="308"/>
      <c r="E15" s="308"/>
      <c r="F15" s="308"/>
      <c r="G15" s="308"/>
      <c r="H15" s="4"/>
      <c r="I15" s="7" t="s">
        <v>46</v>
      </c>
      <c r="J15" s="308">
        <f>IF('登録入力・印刷'!$G$5="","",'登録入力・印刷'!$G$5)</f>
      </c>
      <c r="K15" s="310"/>
      <c r="L15" s="28"/>
      <c r="N15" s="31"/>
      <c r="O15" s="321"/>
      <c r="P15" s="321"/>
      <c r="Q15" s="321"/>
      <c r="R15" s="322"/>
    </row>
    <row r="16" spans="1:18" s="10" customFormat="1" ht="19.5" customHeight="1">
      <c r="A16" s="12"/>
      <c r="B16" s="25"/>
      <c r="C16" s="25" t="str">
        <f>"平成"&amp;'使用の手引き'!$A$6&amp;"年度 加盟申込を致します"</f>
        <v>平成２３年度 加盟申込を致します</v>
      </c>
      <c r="D16" s="13"/>
      <c r="E16" s="13"/>
      <c r="F16" s="13"/>
      <c r="G16" s="13"/>
      <c r="H16" s="13"/>
      <c r="I16" s="13"/>
      <c r="J16" s="13"/>
      <c r="K16" s="26"/>
      <c r="L16" s="28"/>
      <c r="N16" s="296" t="str">
        <f>"ただし、平成"&amp;'使用の手引き'!$A$6&amp;"年度加盟経費"</f>
        <v>ただし、平成２３年度加盟経費</v>
      </c>
      <c r="O16" s="296"/>
      <c r="P16" s="296"/>
      <c r="Q16" s="296"/>
      <c r="R16" s="296"/>
    </row>
    <row r="17" spans="1:16" s="10" customFormat="1" ht="19.5" customHeight="1">
      <c r="A17" s="14"/>
      <c r="B17" s="4"/>
      <c r="C17" s="306" t="str">
        <f>"平成"&amp;'使用の手引き'!$A$6&amp;"年"</f>
        <v>平成２３年</v>
      </c>
      <c r="D17" s="306"/>
      <c r="E17" s="55">
        <v>4</v>
      </c>
      <c r="F17" s="4" t="s">
        <v>9</v>
      </c>
      <c r="G17" s="55">
        <v>17</v>
      </c>
      <c r="H17" s="4" t="s">
        <v>10</v>
      </c>
      <c r="I17" s="4"/>
      <c r="J17" s="4"/>
      <c r="K17" s="15"/>
      <c r="L17" s="28"/>
      <c r="N17" s="10" t="s">
        <v>19</v>
      </c>
      <c r="P17" s="30"/>
    </row>
    <row r="18" spans="1:12" s="10" customFormat="1" ht="19.5" customHeight="1">
      <c r="A18" s="315" t="str">
        <f>IF('登録入力・印刷'!$F$2="","",'登録入力・印刷'!$F$2)</f>
        <v>都立</v>
      </c>
      <c r="B18" s="316"/>
      <c r="C18" s="307">
        <f>IF('登録入力・印刷'!$G$2="","",'登録入力・印刷'!$G$2)</f>
      </c>
      <c r="D18" s="307"/>
      <c r="E18" s="307"/>
      <c r="F18" s="307"/>
      <c r="G18" s="307"/>
      <c r="H18" s="27" t="s">
        <v>16</v>
      </c>
      <c r="I18" s="4"/>
      <c r="J18" s="46">
        <f>IF('登録入力・印刷'!$G$3="","",'登録入力・印刷'!$G$3)</f>
      </c>
      <c r="K18" s="5" t="s">
        <v>18</v>
      </c>
      <c r="L18" s="28"/>
    </row>
    <row r="19" spans="1:12" s="10" customFormat="1" ht="19.5" customHeight="1">
      <c r="A19" s="41"/>
      <c r="B19" s="42"/>
      <c r="C19" s="43" t="s">
        <v>17</v>
      </c>
      <c r="D19" s="43"/>
      <c r="E19" s="43" t="s">
        <v>43</v>
      </c>
      <c r="F19" s="317" t="str">
        <f>IF('登録入力・印刷'!$D$7="","",'登録入力・印刷'!$D$7)</f>
        <v>教諭</v>
      </c>
      <c r="G19" s="318"/>
      <c r="H19" s="318"/>
      <c r="I19" s="4" t="s">
        <v>42</v>
      </c>
      <c r="J19" s="44">
        <f>IF('登録入力・印刷'!$D$6="","",'登録入力・印刷'!$D$6)</f>
      </c>
      <c r="K19" s="5"/>
      <c r="L19" s="28"/>
    </row>
    <row r="20" spans="1:12" s="10" customFormat="1" ht="7.5" customHeight="1">
      <c r="A20" s="41"/>
      <c r="B20" s="42"/>
      <c r="C20" s="43"/>
      <c r="D20" s="43"/>
      <c r="E20" s="43"/>
      <c r="F20" s="43"/>
      <c r="G20" s="43"/>
      <c r="H20" s="27"/>
      <c r="I20" s="4"/>
      <c r="J20" s="4"/>
      <c r="K20" s="5"/>
      <c r="L20" s="28"/>
    </row>
    <row r="21" spans="1:14" s="10" customFormat="1" ht="24" customHeight="1" thickBot="1">
      <c r="A21" s="313" t="s">
        <v>25</v>
      </c>
      <c r="B21" s="314"/>
      <c r="C21" s="314"/>
      <c r="D21" s="314"/>
      <c r="E21" s="314"/>
      <c r="F21" s="314"/>
      <c r="G21" s="314"/>
      <c r="H21" s="11"/>
      <c r="I21" s="11"/>
      <c r="J21" s="11"/>
      <c r="K21" s="6"/>
      <c r="L21" s="28"/>
      <c r="N21" s="10" t="s">
        <v>31</v>
      </c>
    </row>
  </sheetData>
  <sheetProtection sheet="1" formatCells="0"/>
  <mergeCells count="28">
    <mergeCell ref="O4:P4"/>
    <mergeCell ref="O13:R13"/>
    <mergeCell ref="O15:R15"/>
    <mergeCell ref="C18:G18"/>
    <mergeCell ref="N10:O10"/>
    <mergeCell ref="N16:R16"/>
    <mergeCell ref="O14:R14"/>
    <mergeCell ref="F8:H8"/>
    <mergeCell ref="A21:G21"/>
    <mergeCell ref="A7:B7"/>
    <mergeCell ref="F13:G13"/>
    <mergeCell ref="H13:J13"/>
    <mergeCell ref="A18:B18"/>
    <mergeCell ref="C14:J14"/>
    <mergeCell ref="C15:G15"/>
    <mergeCell ref="J15:K15"/>
    <mergeCell ref="C17:D17"/>
    <mergeCell ref="F19:H19"/>
    <mergeCell ref="A1:C1"/>
    <mergeCell ref="A10:G10"/>
    <mergeCell ref="A12:C12"/>
    <mergeCell ref="F2:G2"/>
    <mergeCell ref="H2:J2"/>
    <mergeCell ref="C6:D6"/>
    <mergeCell ref="C7:G7"/>
    <mergeCell ref="C4:G4"/>
    <mergeCell ref="C3:J3"/>
    <mergeCell ref="J4:K4"/>
  </mergeCells>
  <printOptions/>
  <pageMargins left="0.3937007874015748" right="0.7874015748031497" top="0.984251968503937" bottom="0.984251968503937" header="0.5118110236220472" footer="0.5118110236220472"/>
  <pageSetup orientation="landscape" paperSize="13" r:id="rId1"/>
</worksheet>
</file>

<file path=xl/worksheets/sheet4.xml><?xml version="1.0" encoding="utf-8"?>
<worksheet xmlns="http://schemas.openxmlformats.org/spreadsheetml/2006/main" xmlns:r="http://schemas.openxmlformats.org/officeDocument/2006/relationships">
  <sheetPr>
    <pageSetUpPr fitToPage="1"/>
  </sheetPr>
  <dimension ref="A1:AB32"/>
  <sheetViews>
    <sheetView zoomScale="75" zoomScaleNormal="75" zoomScalePageLayoutView="0" workbookViewId="0" topLeftCell="A1">
      <selection activeCell="D6" sqref="D6"/>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34" t="s">
        <v>311</v>
      </c>
      <c r="B1" s="335"/>
      <c r="C1" s="336"/>
      <c r="D1" s="338" t="s">
        <v>310</v>
      </c>
      <c r="E1" s="335"/>
      <c r="F1" s="335"/>
      <c r="G1" s="336"/>
      <c r="H1" s="343" t="s">
        <v>309</v>
      </c>
      <c r="I1" s="344"/>
      <c r="J1" s="344"/>
      <c r="K1" s="344"/>
      <c r="L1" s="345"/>
      <c r="M1" s="239" t="s">
        <v>308</v>
      </c>
      <c r="N1" s="238"/>
      <c r="U1" s="237" t="s">
        <v>307</v>
      </c>
      <c r="V1" s="236">
        <f>'登録入力・印刷'!D2</f>
        <v>0</v>
      </c>
      <c r="W1" s="220"/>
      <c r="X1" s="220"/>
      <c r="Y1" s="220"/>
      <c r="Z1" s="220"/>
      <c r="AA1" s="220"/>
      <c r="AB1" s="219"/>
    </row>
    <row r="2" spans="1:28" ht="19.5" customHeight="1">
      <c r="A2" s="229"/>
      <c r="B2" s="228"/>
      <c r="C2" s="235"/>
      <c r="D2" s="234"/>
      <c r="E2" s="231"/>
      <c r="F2" s="231"/>
      <c r="G2" s="232"/>
      <c r="H2" s="233"/>
      <c r="I2" s="231"/>
      <c r="J2" s="231"/>
      <c r="K2" s="231"/>
      <c r="L2" s="232"/>
      <c r="M2" s="231"/>
      <c r="N2" s="230"/>
      <c r="U2" s="229"/>
      <c r="V2" s="228"/>
      <c r="W2" s="206"/>
      <c r="X2" s="227" t="s">
        <v>306</v>
      </c>
      <c r="Y2" s="206"/>
      <c r="Z2" s="206"/>
      <c r="AA2" s="206"/>
      <c r="AB2" s="205"/>
    </row>
    <row r="3" spans="1:28" ht="19.5" customHeight="1" thickBot="1">
      <c r="A3" s="339" t="s">
        <v>305</v>
      </c>
      <c r="B3" s="340"/>
      <c r="C3" s="341"/>
      <c r="D3" s="342" t="s">
        <v>304</v>
      </c>
      <c r="E3" s="340"/>
      <c r="F3" s="340"/>
      <c r="G3" s="341"/>
      <c r="H3" s="346" t="s">
        <v>303</v>
      </c>
      <c r="I3" s="347"/>
      <c r="J3" s="347"/>
      <c r="K3" s="347"/>
      <c r="L3" s="348"/>
      <c r="M3" s="226" t="s">
        <v>302</v>
      </c>
      <c r="N3" s="225"/>
      <c r="U3" s="207"/>
      <c r="V3" s="206"/>
      <c r="W3" s="206"/>
      <c r="X3" s="206"/>
      <c r="Y3" s="206"/>
      <c r="Z3" s="224" t="str">
        <f>"平成　"&amp;'使用の手引き'!$A$6&amp;"　年"</f>
        <v>平成　２３　年</v>
      </c>
      <c r="AA3" s="223" t="s">
        <v>301</v>
      </c>
      <c r="AB3" s="5" t="s">
        <v>300</v>
      </c>
    </row>
    <row r="4" spans="21:28" ht="7.5" customHeight="1" thickBot="1">
      <c r="U4" s="207"/>
      <c r="V4" s="206"/>
      <c r="W4" s="206"/>
      <c r="X4" s="206"/>
      <c r="Y4" s="206"/>
      <c r="Z4" s="206"/>
      <c r="AA4" s="206"/>
      <c r="AB4" s="205"/>
    </row>
    <row r="5" spans="1:28" ht="20.25" customHeight="1">
      <c r="A5" s="222"/>
      <c r="B5" s="221" t="s">
        <v>299</v>
      </c>
      <c r="C5" s="220"/>
      <c r="D5" s="220"/>
      <c r="E5" s="220"/>
      <c r="F5" s="220"/>
      <c r="G5" s="220"/>
      <c r="H5" s="220"/>
      <c r="I5" s="220"/>
      <c r="J5" s="220"/>
      <c r="K5" s="220"/>
      <c r="L5" s="220"/>
      <c r="M5" s="220"/>
      <c r="N5" s="219"/>
      <c r="U5" s="218" t="str">
        <f>'登録入力・印刷'!F2</f>
        <v>都立</v>
      </c>
      <c r="V5" s="294">
        <f>'登録入力・印刷'!G2</f>
        <v>0</v>
      </c>
      <c r="W5" s="294"/>
      <c r="X5" s="217" t="s">
        <v>298</v>
      </c>
      <c r="Y5" s="206"/>
      <c r="Z5" s="206"/>
      <c r="AA5" s="206"/>
      <c r="AB5" s="205"/>
    </row>
    <row r="6" spans="1:28" ht="19.5" customHeight="1">
      <c r="A6" s="207"/>
      <c r="B6" s="206"/>
      <c r="C6" s="213" t="str">
        <f>"平成　"&amp;'使用の手引き'!$A$6&amp;"　年"</f>
        <v>平成　２３　年</v>
      </c>
      <c r="D6" s="216"/>
      <c r="E6" s="327" t="s">
        <v>9</v>
      </c>
      <c r="F6" s="327"/>
      <c r="G6" s="215"/>
      <c r="H6" s="206" t="s">
        <v>297</v>
      </c>
      <c r="J6" s="337"/>
      <c r="K6" s="337"/>
      <c r="L6" s="206"/>
      <c r="M6" s="206"/>
      <c r="N6" s="205"/>
      <c r="U6" s="207"/>
      <c r="V6" s="206"/>
      <c r="W6" s="214" t="s">
        <v>296</v>
      </c>
      <c r="X6" s="351">
        <f>IF(H32="","",H32&amp;"－")</f>
      </c>
      <c r="Y6" s="351"/>
      <c r="Z6" s="206"/>
      <c r="AA6" s="206"/>
      <c r="AB6" s="205"/>
    </row>
    <row r="7" spans="1:28" ht="19.5" customHeight="1">
      <c r="A7" s="207"/>
      <c r="B7" s="206"/>
      <c r="C7" s="206"/>
      <c r="D7" s="206"/>
      <c r="E7" s="206"/>
      <c r="F7" s="206"/>
      <c r="G7" s="206"/>
      <c r="H7" s="206"/>
      <c r="I7" s="206"/>
      <c r="J7" s="206"/>
      <c r="K7" s="206"/>
      <c r="L7" s="206"/>
      <c r="M7" s="206"/>
      <c r="N7" s="205"/>
      <c r="U7" s="207"/>
      <c r="V7" s="206"/>
      <c r="W7" s="213" t="s">
        <v>295</v>
      </c>
      <c r="X7" s="206" t="s">
        <v>294</v>
      </c>
      <c r="Y7" s="206"/>
      <c r="Z7" s="212">
        <f>W32</f>
      </c>
      <c r="AA7" s="206" t="s">
        <v>293</v>
      </c>
      <c r="AB7" s="205"/>
    </row>
    <row r="8" spans="1:28" ht="24.75" customHeight="1">
      <c r="A8" s="207"/>
      <c r="B8" s="211" t="str">
        <f>'登録入力・印刷'!F2</f>
        <v>都立</v>
      </c>
      <c r="C8" s="328">
        <f>'登録入力・印刷'!G2</f>
        <v>0</v>
      </c>
      <c r="D8" s="328"/>
      <c r="E8" s="328"/>
      <c r="F8" s="328"/>
      <c r="G8" s="210" t="s">
        <v>292</v>
      </c>
      <c r="H8" s="210"/>
      <c r="I8" s="359">
        <f>IF(ISTEXT('登録入力・印刷'!$G$3)=TRUE,'登録入力・印刷'!$G$3,"")</f>
      </c>
      <c r="J8" s="359"/>
      <c r="K8" s="359"/>
      <c r="L8" s="359"/>
      <c r="M8" s="209"/>
      <c r="N8" s="208" t="s">
        <v>291</v>
      </c>
      <c r="U8" s="207"/>
      <c r="V8" s="206" t="s">
        <v>290</v>
      </c>
      <c r="W8" s="206"/>
      <c r="X8" s="206"/>
      <c r="Y8" s="206"/>
      <c r="Z8" s="206"/>
      <c r="AA8" s="206"/>
      <c r="AB8" s="205"/>
    </row>
    <row r="9" spans="1:28" ht="26.25" customHeight="1" thickBot="1">
      <c r="A9" s="1"/>
      <c r="B9" s="2"/>
      <c r="C9" s="2"/>
      <c r="D9" s="2"/>
      <c r="E9" s="2"/>
      <c r="F9" s="2"/>
      <c r="G9" s="204" t="s">
        <v>289</v>
      </c>
      <c r="H9" s="204"/>
      <c r="I9" s="291">
        <f>IF(ISTEXT('登録入力・印刷'!$D$6)=TRUE,'登録入力・印刷'!$D$6,"")</f>
      </c>
      <c r="J9" s="291"/>
      <c r="K9" s="291"/>
      <c r="L9" s="291"/>
      <c r="M9" s="203" t="s">
        <v>288</v>
      </c>
      <c r="N9" s="3"/>
      <c r="U9" s="1"/>
      <c r="V9" s="2"/>
      <c r="W9" s="2"/>
      <c r="X9" s="202" t="s">
        <v>287</v>
      </c>
      <c r="Y9" s="2"/>
      <c r="Z9" s="2"/>
      <c r="AA9" s="2"/>
      <c r="AB9" s="6" t="s">
        <v>286</v>
      </c>
    </row>
    <row r="10" spans="1:22" ht="7.5" customHeight="1" thickBot="1">
      <c r="A10" s="198"/>
      <c r="B10" s="198"/>
      <c r="C10" s="198"/>
      <c r="D10" s="198"/>
      <c r="E10" s="198"/>
      <c r="F10" s="198"/>
      <c r="G10" s="201"/>
      <c r="H10" s="201"/>
      <c r="I10" s="201"/>
      <c r="J10" s="201"/>
      <c r="K10" s="201"/>
      <c r="L10" s="201"/>
      <c r="M10" s="200"/>
      <c r="N10" s="198"/>
      <c r="U10" s="2"/>
      <c r="V10" s="2"/>
    </row>
    <row r="11" spans="1:28" ht="30" customHeight="1" thickBot="1">
      <c r="A11" s="292" t="s">
        <v>285</v>
      </c>
      <c r="B11" s="293"/>
      <c r="C11" s="293"/>
      <c r="D11" s="293"/>
      <c r="E11" s="293"/>
      <c r="F11" s="293"/>
      <c r="G11" s="293"/>
      <c r="H11" s="293"/>
      <c r="I11" s="293"/>
      <c r="J11" s="293"/>
      <c r="K11" s="293"/>
      <c r="L11" s="293"/>
      <c r="M11" s="293"/>
      <c r="N11" s="324"/>
      <c r="U11" s="354" t="s">
        <v>284</v>
      </c>
      <c r="V11" s="355"/>
      <c r="W11" s="355"/>
      <c r="X11" s="355"/>
      <c r="Y11" s="355"/>
      <c r="Z11" s="355"/>
      <c r="AA11" s="355"/>
      <c r="AB11" s="356"/>
    </row>
    <row r="12" spans="1:28" ht="30" customHeight="1" thickBot="1">
      <c r="A12" s="196"/>
      <c r="B12" s="195" t="s">
        <v>283</v>
      </c>
      <c r="C12" s="325">
        <f>'登録入力・印刷'!D2</f>
        <v>0</v>
      </c>
      <c r="D12" s="326"/>
      <c r="E12" s="194" t="s">
        <v>282</v>
      </c>
      <c r="F12" s="199"/>
      <c r="G12" s="295">
        <f>'登録入力・印刷'!G2</f>
        <v>0</v>
      </c>
      <c r="H12" s="290"/>
      <c r="I12" s="290"/>
      <c r="J12" s="192"/>
      <c r="K12" s="192" t="s">
        <v>8</v>
      </c>
      <c r="L12" s="192"/>
      <c r="M12" s="198"/>
      <c r="N12" s="197"/>
      <c r="U12" s="196"/>
      <c r="V12" s="195" t="s">
        <v>283</v>
      </c>
      <c r="W12" s="193">
        <f>'登録入力・印刷'!D2</f>
        <v>0</v>
      </c>
      <c r="X12" s="194" t="s">
        <v>282</v>
      </c>
      <c r="Y12" s="352">
        <f>'登録入力・印刷'!G2</f>
        <v>0</v>
      </c>
      <c r="Z12" s="353"/>
      <c r="AA12" s="192" t="s">
        <v>8</v>
      </c>
      <c r="AB12" s="191"/>
    </row>
    <row r="13" spans="1:28" ht="22.5" customHeight="1">
      <c r="A13" s="186"/>
      <c r="B13" s="185" t="s">
        <v>6</v>
      </c>
      <c r="C13" s="329" t="s">
        <v>5</v>
      </c>
      <c r="D13" s="330"/>
      <c r="E13" s="190"/>
      <c r="F13" s="189"/>
      <c r="G13" s="188" t="s">
        <v>6</v>
      </c>
      <c r="H13" s="329" t="s">
        <v>7</v>
      </c>
      <c r="I13" s="330"/>
      <c r="J13" s="190"/>
      <c r="K13" s="189"/>
      <c r="L13" s="188"/>
      <c r="M13" s="185" t="s">
        <v>280</v>
      </c>
      <c r="N13" s="187" t="s">
        <v>281</v>
      </c>
      <c r="U13" s="186"/>
      <c r="V13" s="185" t="s">
        <v>6</v>
      </c>
      <c r="W13" s="329" t="s">
        <v>5</v>
      </c>
      <c r="X13" s="357"/>
      <c r="Y13" s="185" t="s">
        <v>6</v>
      </c>
      <c r="Z13" s="329" t="s">
        <v>7</v>
      </c>
      <c r="AA13" s="330"/>
      <c r="AB13" s="184" t="s">
        <v>280</v>
      </c>
    </row>
    <row r="14" spans="1:28" ht="24.75" customHeight="1">
      <c r="A14" s="180">
        <v>1</v>
      </c>
      <c r="B14" s="183"/>
      <c r="C14" s="276">
        <f>IF($B14="","",VLOOKUP($B14,'登録入力・印刷'!$D$10:$F$109,2,FALSE))</f>
      </c>
      <c r="D14" s="277">
        <f>IF($B14="","",VLOOKUP($B14,'登録入力・印刷'!$D$10:$F$109,3,FALSE))</f>
      </c>
      <c r="E14" s="278"/>
      <c r="F14" s="279"/>
      <c r="G14" s="175"/>
      <c r="H14" s="276">
        <f>IF($G14="","",VLOOKUP($G14,'登録入力・印刷'!$D$10:$F$109,2,FALSE))</f>
      </c>
      <c r="I14" s="277">
        <f>IF($G14="","",VLOOKUP($G14,'登録入力・印刷'!$D$10:$F$109,3,FALSE))</f>
      </c>
      <c r="J14" s="278"/>
      <c r="K14" s="279"/>
      <c r="L14" s="280"/>
      <c r="M14" s="281"/>
      <c r="N14" s="181"/>
      <c r="U14" s="180">
        <v>1</v>
      </c>
      <c r="V14" s="167">
        <f aca="true" t="shared" si="0" ref="V14:V31">IF(B14="","",B14)</f>
      </c>
      <c r="W14" s="166">
        <f aca="true" t="shared" si="1" ref="W14:W31">IF(C14="","",C14)</f>
      </c>
      <c r="X14" s="168">
        <f aca="true" t="shared" si="2" ref="X14:X31">IF(D14="","",D14)</f>
      </c>
      <c r="Y14" s="167">
        <f aca="true" t="shared" si="3" ref="Y14:Y31">IF(G14="","",G14)</f>
      </c>
      <c r="Z14" s="166">
        <f aca="true" t="shared" si="4" ref="Z14:Z31">IF(H14="","",H14)</f>
      </c>
      <c r="AA14" s="165">
        <f aca="true" t="shared" si="5" ref="AA14:AA31">IF(I14="","",I14)</f>
      </c>
      <c r="AB14" s="179"/>
    </row>
    <row r="15" spans="1:28" ht="24.75" customHeight="1">
      <c r="A15" s="180">
        <v>2</v>
      </c>
      <c r="B15" s="183"/>
      <c r="C15" s="276">
        <f>IF($B15="","",VLOOKUP($B15,'登録入力・印刷'!$D$10:$F$109,2,FALSE))</f>
      </c>
      <c r="D15" s="277">
        <f>IF($B15="","",VLOOKUP($B15,'登録入力・印刷'!$D$10:$F$109,3,FALSE))</f>
      </c>
      <c r="E15" s="278"/>
      <c r="F15" s="279"/>
      <c r="G15" s="175"/>
      <c r="H15" s="276">
        <f>IF($G15="","",VLOOKUP($G15,'登録入力・印刷'!$D$10:$F$109,2,FALSE))</f>
      </c>
      <c r="I15" s="277">
        <f>IF($G15="","",VLOOKUP($G15,'登録入力・印刷'!$D$10:$F$109,3,FALSE))</f>
      </c>
      <c r="J15" s="278"/>
      <c r="K15" s="279"/>
      <c r="L15" s="280"/>
      <c r="M15" s="281"/>
      <c r="N15" s="181"/>
      <c r="U15" s="180">
        <v>2</v>
      </c>
      <c r="V15" s="167">
        <f t="shared" si="0"/>
      </c>
      <c r="W15" s="166">
        <f t="shared" si="1"/>
      </c>
      <c r="X15" s="168">
        <f t="shared" si="2"/>
      </c>
      <c r="Y15" s="167">
        <f t="shared" si="3"/>
      </c>
      <c r="Z15" s="166">
        <f t="shared" si="4"/>
      </c>
      <c r="AA15" s="165">
        <f t="shared" si="5"/>
      </c>
      <c r="AB15" s="179"/>
    </row>
    <row r="16" spans="1:28" ht="24.75" customHeight="1">
      <c r="A16" s="180">
        <v>3</v>
      </c>
      <c r="B16" s="183"/>
      <c r="C16" s="276">
        <f>IF($B16="","",VLOOKUP($B16,'登録入力・印刷'!$D$10:$F$109,2,FALSE))</f>
      </c>
      <c r="D16" s="277">
        <f>IF($B16="","",VLOOKUP($B16,'登録入力・印刷'!$D$10:$F$109,3,FALSE))</f>
      </c>
      <c r="E16" s="278"/>
      <c r="F16" s="279"/>
      <c r="G16" s="175"/>
      <c r="H16" s="276">
        <f>IF($G16="","",VLOOKUP($G16,'登録入力・印刷'!$D$10:$F$109,2,FALSE))</f>
      </c>
      <c r="I16" s="277">
        <f>IF($G16="","",VLOOKUP($G16,'登録入力・印刷'!$D$10:$F$109,3,FALSE))</f>
      </c>
      <c r="J16" s="278"/>
      <c r="K16" s="279"/>
      <c r="L16" s="280"/>
      <c r="M16" s="281"/>
      <c r="N16" s="181"/>
      <c r="U16" s="180">
        <v>3</v>
      </c>
      <c r="V16" s="167">
        <f t="shared" si="0"/>
      </c>
      <c r="W16" s="166">
        <f t="shared" si="1"/>
      </c>
      <c r="X16" s="168">
        <f t="shared" si="2"/>
      </c>
      <c r="Y16" s="167">
        <f t="shared" si="3"/>
      </c>
      <c r="Z16" s="166">
        <f t="shared" si="4"/>
      </c>
      <c r="AA16" s="165">
        <f t="shared" si="5"/>
      </c>
      <c r="AB16" s="179"/>
    </row>
    <row r="17" spans="1:28" ht="24.75" customHeight="1">
      <c r="A17" s="180">
        <v>4</v>
      </c>
      <c r="B17" s="183"/>
      <c r="C17" s="276">
        <f>IF($B17="","",VLOOKUP($B17,'登録入力・印刷'!$D$10:$F$109,2,FALSE))</f>
      </c>
      <c r="D17" s="277">
        <f>IF($B17="","",VLOOKUP($B17,'登録入力・印刷'!$D$10:$F$109,3,FALSE))</f>
      </c>
      <c r="E17" s="278"/>
      <c r="F17" s="279"/>
      <c r="G17" s="175"/>
      <c r="H17" s="276">
        <f>IF($G17="","",VLOOKUP($G17,'登録入力・印刷'!$D$10:$F$109,2,FALSE))</f>
      </c>
      <c r="I17" s="277">
        <f>IF($G17="","",VLOOKUP($G17,'登録入力・印刷'!$D$10:$F$109,3,FALSE))</f>
      </c>
      <c r="J17" s="278"/>
      <c r="K17" s="279"/>
      <c r="L17" s="280"/>
      <c r="M17" s="281"/>
      <c r="N17" s="181"/>
      <c r="U17" s="180">
        <v>4</v>
      </c>
      <c r="V17" s="167">
        <f t="shared" si="0"/>
      </c>
      <c r="W17" s="166">
        <f t="shared" si="1"/>
      </c>
      <c r="X17" s="168">
        <f t="shared" si="2"/>
      </c>
      <c r="Y17" s="167">
        <f t="shared" si="3"/>
      </c>
      <c r="Z17" s="166">
        <f t="shared" si="4"/>
      </c>
      <c r="AA17" s="165">
        <f t="shared" si="5"/>
      </c>
      <c r="AB17" s="179"/>
    </row>
    <row r="18" spans="1:28" ht="24.75" customHeight="1">
      <c r="A18" s="180">
        <v>5</v>
      </c>
      <c r="B18" s="183"/>
      <c r="C18" s="276">
        <f>IF($B18="","",VLOOKUP($B18,'登録入力・印刷'!$D$10:$F$109,2,FALSE))</f>
      </c>
      <c r="D18" s="277">
        <f>IF($B18="","",VLOOKUP($B18,'登録入力・印刷'!$D$10:$F$109,3,FALSE))</f>
      </c>
      <c r="E18" s="278"/>
      <c r="F18" s="279"/>
      <c r="G18" s="175"/>
      <c r="H18" s="276">
        <f>IF($G18="","",VLOOKUP($G18,'登録入力・印刷'!$D$10:$F$109,2,FALSE))</f>
      </c>
      <c r="I18" s="277">
        <f>IF($G18="","",VLOOKUP($G18,'登録入力・印刷'!$D$10:$F$109,3,FALSE))</f>
      </c>
      <c r="J18" s="278"/>
      <c r="K18" s="279"/>
      <c r="L18" s="280"/>
      <c r="M18" s="281"/>
      <c r="N18" s="181"/>
      <c r="U18" s="180">
        <v>5</v>
      </c>
      <c r="V18" s="167">
        <f t="shared" si="0"/>
      </c>
      <c r="W18" s="166">
        <f t="shared" si="1"/>
      </c>
      <c r="X18" s="168">
        <f t="shared" si="2"/>
      </c>
      <c r="Y18" s="167">
        <f t="shared" si="3"/>
      </c>
      <c r="Z18" s="166">
        <f t="shared" si="4"/>
      </c>
      <c r="AA18" s="165">
        <f t="shared" si="5"/>
      </c>
      <c r="AB18" s="179"/>
    </row>
    <row r="19" spans="1:28" ht="24.75" customHeight="1">
      <c r="A19" s="180">
        <v>6</v>
      </c>
      <c r="B19" s="183"/>
      <c r="C19" s="276">
        <f>IF($B19="","",VLOOKUP($B19,'登録入力・印刷'!$D$10:$F$109,2,FALSE))</f>
      </c>
      <c r="D19" s="277">
        <f>IF($B19="","",VLOOKUP($B19,'登録入力・印刷'!$D$10:$F$109,3,FALSE))</f>
      </c>
      <c r="E19" s="278"/>
      <c r="F19" s="279"/>
      <c r="G19" s="175"/>
      <c r="H19" s="276">
        <f>IF($G19="","",VLOOKUP($G19,'登録入力・印刷'!$D$10:$F$109,2,FALSE))</f>
      </c>
      <c r="I19" s="277">
        <f>IF($G19="","",VLOOKUP($G19,'登録入力・印刷'!$D$10:$F$109,3,FALSE))</f>
      </c>
      <c r="J19" s="278"/>
      <c r="K19" s="279"/>
      <c r="L19" s="280"/>
      <c r="M19" s="281"/>
      <c r="N19" s="181"/>
      <c r="U19" s="180">
        <v>6</v>
      </c>
      <c r="V19" s="167">
        <f t="shared" si="0"/>
      </c>
      <c r="W19" s="166">
        <f t="shared" si="1"/>
      </c>
      <c r="X19" s="168">
        <f t="shared" si="2"/>
      </c>
      <c r="Y19" s="167">
        <f t="shared" si="3"/>
      </c>
      <c r="Z19" s="166">
        <f t="shared" si="4"/>
      </c>
      <c r="AA19" s="165">
        <f t="shared" si="5"/>
      </c>
      <c r="AB19" s="179"/>
    </row>
    <row r="20" spans="1:28" ht="24.75" customHeight="1">
      <c r="A20" s="180">
        <v>7</v>
      </c>
      <c r="B20" s="183"/>
      <c r="C20" s="276">
        <f>IF($B20="","",VLOOKUP($B20,'登録入力・印刷'!$D$10:$F$109,2,FALSE))</f>
      </c>
      <c r="D20" s="277">
        <f>IF($B20="","",VLOOKUP($B20,'登録入力・印刷'!$D$10:$F$109,3,FALSE))</f>
      </c>
      <c r="E20" s="278"/>
      <c r="F20" s="279"/>
      <c r="G20" s="175"/>
      <c r="H20" s="276">
        <f>IF($G20="","",VLOOKUP($G20,'登録入力・印刷'!$D$10:$F$109,2,FALSE))</f>
      </c>
      <c r="I20" s="277">
        <f>IF($G20="","",VLOOKUP($G20,'登録入力・印刷'!$D$10:$F$109,3,FALSE))</f>
      </c>
      <c r="J20" s="278"/>
      <c r="K20" s="279"/>
      <c r="L20" s="280"/>
      <c r="M20" s="281"/>
      <c r="N20" s="181"/>
      <c r="S20" s="332" t="s">
        <v>279</v>
      </c>
      <c r="U20" s="180">
        <v>7</v>
      </c>
      <c r="V20" s="167">
        <f t="shared" si="0"/>
      </c>
      <c r="W20" s="166">
        <f t="shared" si="1"/>
      </c>
      <c r="X20" s="168">
        <f t="shared" si="2"/>
      </c>
      <c r="Y20" s="167">
        <f t="shared" si="3"/>
      </c>
      <c r="Z20" s="166">
        <f t="shared" si="4"/>
      </c>
      <c r="AA20" s="165">
        <f t="shared" si="5"/>
      </c>
      <c r="AB20" s="179"/>
    </row>
    <row r="21" spans="1:28" ht="24.75" customHeight="1">
      <c r="A21" s="180">
        <v>8</v>
      </c>
      <c r="B21" s="183"/>
      <c r="C21" s="276">
        <f>IF($B21="","",VLOOKUP($B21,'登録入力・印刷'!$D$10:$F$109,2,FALSE))</f>
      </c>
      <c r="D21" s="277">
        <f>IF($B21="","",VLOOKUP($B21,'登録入力・印刷'!$D$10:$F$109,3,FALSE))</f>
      </c>
      <c r="E21" s="278"/>
      <c r="F21" s="279"/>
      <c r="G21" s="175"/>
      <c r="H21" s="276">
        <f>IF($G21="","",VLOOKUP($G21,'登録入力・印刷'!$D$10:$F$109,2,FALSE))</f>
      </c>
      <c r="I21" s="277">
        <f>IF($G21="","",VLOOKUP($G21,'登録入力・印刷'!$D$10:$F$109,3,FALSE))</f>
      </c>
      <c r="J21" s="278"/>
      <c r="K21" s="279"/>
      <c r="L21" s="280"/>
      <c r="M21" s="281"/>
      <c r="N21" s="181"/>
      <c r="S21" s="332"/>
      <c r="U21" s="180">
        <v>8</v>
      </c>
      <c r="V21" s="167">
        <f t="shared" si="0"/>
      </c>
      <c r="W21" s="166">
        <f t="shared" si="1"/>
      </c>
      <c r="X21" s="168">
        <f t="shared" si="2"/>
      </c>
      <c r="Y21" s="167">
        <f t="shared" si="3"/>
      </c>
      <c r="Z21" s="166">
        <f t="shared" si="4"/>
      </c>
      <c r="AA21" s="165">
        <f t="shared" si="5"/>
      </c>
      <c r="AB21" s="179"/>
    </row>
    <row r="22" spans="1:28" ht="24.75" customHeight="1">
      <c r="A22" s="180">
        <v>9</v>
      </c>
      <c r="B22" s="183"/>
      <c r="C22" s="276">
        <f>IF($B22="","",VLOOKUP($B22,'登録入力・印刷'!$D$10:$F$109,2,FALSE))</f>
      </c>
      <c r="D22" s="277">
        <f>IF($B22="","",VLOOKUP($B22,'登録入力・印刷'!$D$10:$F$109,3,FALSE))</f>
      </c>
      <c r="E22" s="278"/>
      <c r="F22" s="279"/>
      <c r="G22" s="175"/>
      <c r="H22" s="276">
        <f>IF($G22="","",VLOOKUP($G22,'登録入力・印刷'!$D$10:$F$109,2,FALSE))</f>
      </c>
      <c r="I22" s="277">
        <f>IF($G22="","",VLOOKUP($G22,'登録入力・印刷'!$D$10:$F$109,3,FALSE))</f>
      </c>
      <c r="J22" s="278"/>
      <c r="K22" s="279"/>
      <c r="L22" s="280"/>
      <c r="M22" s="281"/>
      <c r="N22" s="181"/>
      <c r="P22" s="331" t="s">
        <v>278</v>
      </c>
      <c r="Q22" s="331" t="s">
        <v>277</v>
      </c>
      <c r="R22" s="331" t="s">
        <v>276</v>
      </c>
      <c r="S22" s="331" t="s">
        <v>275</v>
      </c>
      <c r="U22" s="180">
        <v>9</v>
      </c>
      <c r="V22" s="167">
        <f t="shared" si="0"/>
      </c>
      <c r="W22" s="166">
        <f t="shared" si="1"/>
      </c>
      <c r="X22" s="168">
        <f t="shared" si="2"/>
      </c>
      <c r="Y22" s="167">
        <f t="shared" si="3"/>
      </c>
      <c r="Z22" s="166">
        <f t="shared" si="4"/>
      </c>
      <c r="AA22" s="165">
        <f t="shared" si="5"/>
      </c>
      <c r="AB22" s="179"/>
    </row>
    <row r="23" spans="1:28" ht="24.75" customHeight="1">
      <c r="A23" s="180">
        <v>10</v>
      </c>
      <c r="B23" s="183"/>
      <c r="C23" s="276">
        <f>IF($B23="","",VLOOKUP($B23,'登録入力・印刷'!$D$10:$F$109,2,FALSE))</f>
      </c>
      <c r="D23" s="277">
        <f>IF($B23="","",VLOOKUP($B23,'登録入力・印刷'!$D$10:$F$109,3,FALSE))</f>
      </c>
      <c r="E23" s="278"/>
      <c r="F23" s="279"/>
      <c r="G23" s="175"/>
      <c r="H23" s="276">
        <f>IF($G23="","",VLOOKUP($G23,'登録入力・印刷'!$D$10:$F$109,2,FALSE))</f>
      </c>
      <c r="I23" s="277">
        <f>IF($G23="","",VLOOKUP($G23,'登録入力・印刷'!$D$10:$F$109,3,FALSE))</f>
      </c>
      <c r="J23" s="278"/>
      <c r="K23" s="279"/>
      <c r="L23" s="280"/>
      <c r="M23" s="281"/>
      <c r="N23" s="181"/>
      <c r="P23" s="333"/>
      <c r="Q23" s="331"/>
      <c r="R23" s="333"/>
      <c r="S23" s="333"/>
      <c r="U23" s="180">
        <v>10</v>
      </c>
      <c r="V23" s="167">
        <f t="shared" si="0"/>
      </c>
      <c r="W23" s="166">
        <f t="shared" si="1"/>
      </c>
      <c r="X23" s="168">
        <f t="shared" si="2"/>
      </c>
      <c r="Y23" s="167">
        <f t="shared" si="3"/>
      </c>
      <c r="Z23" s="166">
        <f t="shared" si="4"/>
      </c>
      <c r="AA23" s="165">
        <f t="shared" si="5"/>
      </c>
      <c r="AB23" s="179"/>
    </row>
    <row r="24" spans="1:28" ht="24.75" customHeight="1">
      <c r="A24" s="180">
        <v>11</v>
      </c>
      <c r="B24" s="183"/>
      <c r="C24" s="276">
        <f>IF($B24="","",VLOOKUP($B24,'登録入力・印刷'!$D$10:$F$109,2,FALSE))</f>
      </c>
      <c r="D24" s="277">
        <f>IF($B24="","",VLOOKUP($B24,'登録入力・印刷'!$D$10:$F$109,3,FALSE))</f>
      </c>
      <c r="E24" s="278"/>
      <c r="F24" s="279"/>
      <c r="G24" s="175"/>
      <c r="H24" s="276">
        <f>IF($G24="","",VLOOKUP($G24,'登録入力・印刷'!$D$10:$F$109,2,FALSE))</f>
      </c>
      <c r="I24" s="277">
        <f>IF($G24="","",VLOOKUP($G24,'登録入力・印刷'!$D$10:$F$109,3,FALSE))</f>
      </c>
      <c r="J24" s="278"/>
      <c r="K24" s="279"/>
      <c r="L24" s="280"/>
      <c r="M24" s="281"/>
      <c r="N24" s="181"/>
      <c r="P24" s="333"/>
      <c r="Q24" s="331"/>
      <c r="R24" s="333"/>
      <c r="S24" s="333"/>
      <c r="U24" s="180">
        <v>11</v>
      </c>
      <c r="V24" s="167">
        <f t="shared" si="0"/>
      </c>
      <c r="W24" s="166">
        <f t="shared" si="1"/>
      </c>
      <c r="X24" s="168">
        <f t="shared" si="2"/>
      </c>
      <c r="Y24" s="167">
        <f t="shared" si="3"/>
      </c>
      <c r="Z24" s="166">
        <f t="shared" si="4"/>
      </c>
      <c r="AA24" s="165">
        <f t="shared" si="5"/>
      </c>
      <c r="AB24" s="179"/>
    </row>
    <row r="25" spans="1:28" ht="24.75" customHeight="1">
      <c r="A25" s="180">
        <v>12</v>
      </c>
      <c r="B25" s="183"/>
      <c r="C25" s="276">
        <f>IF($B25="","",VLOOKUP($B25,'登録入力・印刷'!$D$10:$F$109,2,FALSE))</f>
      </c>
      <c r="D25" s="277">
        <f>IF($B25="","",VLOOKUP($B25,'登録入力・印刷'!$D$10:$F$109,3,FALSE))</f>
      </c>
      <c r="E25" s="278"/>
      <c r="F25" s="279"/>
      <c r="G25" s="175"/>
      <c r="H25" s="276">
        <f>IF($G25="","",VLOOKUP($G25,'登録入力・印刷'!$D$10:$F$109,2,FALSE))</f>
      </c>
      <c r="I25" s="277">
        <f>IF($G25="","",VLOOKUP($G25,'登録入力・印刷'!$D$10:$F$109,3,FALSE))</f>
      </c>
      <c r="J25" s="278"/>
      <c r="K25" s="279"/>
      <c r="L25" s="280"/>
      <c r="M25" s="281"/>
      <c r="N25" s="181"/>
      <c r="P25" s="333"/>
      <c r="Q25" s="331"/>
      <c r="R25" s="333"/>
      <c r="S25" s="333"/>
      <c r="U25" s="180">
        <v>12</v>
      </c>
      <c r="V25" s="167">
        <f t="shared" si="0"/>
      </c>
      <c r="W25" s="166">
        <f t="shared" si="1"/>
      </c>
      <c r="X25" s="168">
        <f t="shared" si="2"/>
      </c>
      <c r="Y25" s="167">
        <f t="shared" si="3"/>
      </c>
      <c r="Z25" s="166">
        <f t="shared" si="4"/>
      </c>
      <c r="AA25" s="165">
        <f t="shared" si="5"/>
      </c>
      <c r="AB25" s="179"/>
    </row>
    <row r="26" spans="1:28" ht="24.75" customHeight="1">
      <c r="A26" s="180">
        <v>13</v>
      </c>
      <c r="B26" s="183"/>
      <c r="C26" s="276">
        <f>IF($B26="","",VLOOKUP($B26,'登録入力・印刷'!$D$10:$F$109,2,FALSE))</f>
      </c>
      <c r="D26" s="277">
        <f>IF($B26="","",VLOOKUP($B26,'登録入力・印刷'!$D$10:$F$109,3,FALSE))</f>
      </c>
      <c r="E26" s="278"/>
      <c r="F26" s="279"/>
      <c r="G26" s="175"/>
      <c r="H26" s="276">
        <f>IF($G26="","",VLOOKUP($G26,'登録入力・印刷'!$D$10:$F$109,2,FALSE))</f>
      </c>
      <c r="I26" s="277">
        <f>IF($G26="","",VLOOKUP($G26,'登録入力・印刷'!$D$10:$F$109,3,FALSE))</f>
      </c>
      <c r="J26" s="278"/>
      <c r="K26" s="279"/>
      <c r="L26" s="280"/>
      <c r="M26" s="281"/>
      <c r="N26" s="181"/>
      <c r="P26" s="333"/>
      <c r="Q26" s="331"/>
      <c r="R26" s="333"/>
      <c r="S26" s="333"/>
      <c r="U26" s="180">
        <v>13</v>
      </c>
      <c r="V26" s="167">
        <f t="shared" si="0"/>
      </c>
      <c r="W26" s="166">
        <f t="shared" si="1"/>
      </c>
      <c r="X26" s="168">
        <f t="shared" si="2"/>
      </c>
      <c r="Y26" s="167">
        <f t="shared" si="3"/>
      </c>
      <c r="Z26" s="166">
        <f t="shared" si="4"/>
      </c>
      <c r="AA26" s="165">
        <f t="shared" si="5"/>
      </c>
      <c r="AB26" s="179"/>
    </row>
    <row r="27" spans="1:28" ht="24.75" customHeight="1">
      <c r="A27" s="180">
        <v>14</v>
      </c>
      <c r="B27" s="183"/>
      <c r="C27" s="276">
        <f>IF($B27="","",VLOOKUP($B27,'登録入力・印刷'!$D$10:$F$109,2,FALSE))</f>
      </c>
      <c r="D27" s="277">
        <f>IF($B27="","",VLOOKUP($B27,'登録入力・印刷'!$D$10:$F$109,3,FALSE))</f>
      </c>
      <c r="E27" s="278"/>
      <c r="F27" s="279"/>
      <c r="G27" s="175"/>
      <c r="H27" s="276">
        <f>IF($G27="","",VLOOKUP($G27,'登録入力・印刷'!$D$10:$F$109,2,FALSE))</f>
      </c>
      <c r="I27" s="277">
        <f>IF($G27="","",VLOOKUP($G27,'登録入力・印刷'!$D$10:$F$109,3,FALSE))</f>
      </c>
      <c r="J27" s="278"/>
      <c r="K27" s="279"/>
      <c r="L27" s="280"/>
      <c r="M27" s="281"/>
      <c r="N27" s="181"/>
      <c r="P27" s="333"/>
      <c r="Q27" s="331"/>
      <c r="R27" s="333"/>
      <c r="S27" s="333"/>
      <c r="U27" s="180">
        <v>14</v>
      </c>
      <c r="V27" s="167">
        <f t="shared" si="0"/>
      </c>
      <c r="W27" s="166">
        <f t="shared" si="1"/>
      </c>
      <c r="X27" s="168">
        <f t="shared" si="2"/>
      </c>
      <c r="Y27" s="167">
        <f t="shared" si="3"/>
      </c>
      <c r="Z27" s="166">
        <f t="shared" si="4"/>
      </c>
      <c r="AA27" s="165">
        <f t="shared" si="5"/>
      </c>
      <c r="AB27" s="179"/>
    </row>
    <row r="28" spans="1:28" ht="24.75" customHeight="1">
      <c r="A28" s="180">
        <v>15</v>
      </c>
      <c r="B28" s="183"/>
      <c r="C28" s="276">
        <f>IF($B28="","",VLOOKUP($B28,'登録入力・印刷'!$D$10:$F$109,2,FALSE))</f>
      </c>
      <c r="D28" s="277">
        <f>IF($B28="","",VLOOKUP($B28,'登録入力・印刷'!$D$10:$F$109,3,FALSE))</f>
      </c>
      <c r="E28" s="278"/>
      <c r="F28" s="279"/>
      <c r="G28" s="175"/>
      <c r="H28" s="276">
        <f>IF($G28="","",VLOOKUP($G28,'登録入力・印刷'!$D$10:$F$109,2,FALSE))</f>
      </c>
      <c r="I28" s="277">
        <f>IF($G28="","",VLOOKUP($G28,'登録入力・印刷'!$D$10:$F$109,3,FALSE))</f>
      </c>
      <c r="J28" s="278"/>
      <c r="K28" s="279"/>
      <c r="L28" s="280"/>
      <c r="M28" s="281"/>
      <c r="N28" s="181"/>
      <c r="P28" s="333"/>
      <c r="Q28" s="331"/>
      <c r="R28" s="333"/>
      <c r="S28" s="333"/>
      <c r="U28" s="180">
        <v>15</v>
      </c>
      <c r="V28" s="167">
        <f t="shared" si="0"/>
      </c>
      <c r="W28" s="166">
        <f t="shared" si="1"/>
      </c>
      <c r="X28" s="168">
        <f t="shared" si="2"/>
      </c>
      <c r="Y28" s="167">
        <f t="shared" si="3"/>
      </c>
      <c r="Z28" s="166">
        <f t="shared" si="4"/>
      </c>
      <c r="AA28" s="165">
        <f t="shared" si="5"/>
      </c>
      <c r="AB28" s="179"/>
    </row>
    <row r="29" spans="1:28" ht="24.75" customHeight="1">
      <c r="A29" s="180">
        <v>16</v>
      </c>
      <c r="B29" s="183"/>
      <c r="C29" s="276">
        <f>IF($B29="","",VLOOKUP($B29,'登録入力・印刷'!$D$10:$F$109,2,FALSE))</f>
      </c>
      <c r="D29" s="277">
        <f>IF($B29="","",VLOOKUP($B29,'登録入力・印刷'!$D$10:$F$109,3,FALSE))</f>
      </c>
      <c r="E29" s="278"/>
      <c r="F29" s="279"/>
      <c r="G29" s="175"/>
      <c r="H29" s="276">
        <f>IF($G29="","",VLOOKUP($G29,'登録入力・印刷'!$D$10:$F$109,2,FALSE))</f>
      </c>
      <c r="I29" s="277">
        <f>IF($G29="","",VLOOKUP($G29,'登録入力・印刷'!$D$10:$F$109,3,FALSE))</f>
      </c>
      <c r="J29" s="278"/>
      <c r="K29" s="279"/>
      <c r="L29" s="280"/>
      <c r="M29" s="281"/>
      <c r="N29" s="181"/>
      <c r="P29" s="333"/>
      <c r="Q29" s="331"/>
      <c r="R29" s="333"/>
      <c r="S29" s="333"/>
      <c r="U29" s="180">
        <v>16</v>
      </c>
      <c r="V29" s="167">
        <f t="shared" si="0"/>
      </c>
      <c r="W29" s="166">
        <f t="shared" si="1"/>
      </c>
      <c r="X29" s="168">
        <f t="shared" si="2"/>
      </c>
      <c r="Y29" s="167">
        <f t="shared" si="3"/>
      </c>
      <c r="Z29" s="166">
        <f t="shared" si="4"/>
      </c>
      <c r="AA29" s="165">
        <f t="shared" si="5"/>
      </c>
      <c r="AB29" s="179"/>
    </row>
    <row r="30" spans="1:28" ht="24.75" customHeight="1">
      <c r="A30" s="180">
        <v>17</v>
      </c>
      <c r="B30" s="183"/>
      <c r="C30" s="276">
        <f>IF($B30="","",VLOOKUP($B30,'登録入力・印刷'!$D$10:$F$109,2,FALSE))</f>
      </c>
      <c r="D30" s="277">
        <f>IF($B30="","",VLOOKUP($B30,'登録入力・印刷'!$D$10:$F$109,3,FALSE))</f>
      </c>
      <c r="E30" s="278"/>
      <c r="F30" s="279"/>
      <c r="G30" s="175"/>
      <c r="H30" s="276">
        <f>IF($G30="","",VLOOKUP($G30,'登録入力・印刷'!$D$10:$F$109,2,FALSE))</f>
      </c>
      <c r="I30" s="277">
        <f>IF($G30="","",VLOOKUP($G30,'登録入力・印刷'!$D$10:$F$109,3,FALSE))</f>
      </c>
      <c r="J30" s="278"/>
      <c r="K30" s="279"/>
      <c r="L30" s="280"/>
      <c r="M30" s="281"/>
      <c r="N30" s="181"/>
      <c r="P30" s="333"/>
      <c r="Q30" s="331"/>
      <c r="R30" s="333"/>
      <c r="S30" s="333"/>
      <c r="U30" s="180">
        <v>17</v>
      </c>
      <c r="V30" s="167">
        <f t="shared" si="0"/>
      </c>
      <c r="W30" s="166">
        <f t="shared" si="1"/>
      </c>
      <c r="X30" s="168">
        <f t="shared" si="2"/>
      </c>
      <c r="Y30" s="167">
        <f t="shared" si="3"/>
      </c>
      <c r="Z30" s="166">
        <f t="shared" si="4"/>
      </c>
      <c r="AA30" s="165">
        <f t="shared" si="5"/>
      </c>
      <c r="AB30" s="179"/>
    </row>
    <row r="31" spans="1:28" ht="24.75" customHeight="1" thickBot="1">
      <c r="A31" s="169">
        <v>18</v>
      </c>
      <c r="B31" s="178"/>
      <c r="C31" s="276">
        <f>IF($B31="","",VLOOKUP($B31,'登録入力・印刷'!$D$10:$F$109,2,FALSE))</f>
      </c>
      <c r="D31" s="277">
        <f>IF($B31="","",VLOOKUP($B31,'登録入力・印刷'!$D$10:$F$109,3,FALSE))</f>
      </c>
      <c r="E31" s="278"/>
      <c r="F31" s="279"/>
      <c r="G31" s="175"/>
      <c r="H31" s="276">
        <f>IF($G31="","",VLOOKUP($G31,'登録入力・印刷'!$D$10:$F$109,2,FALSE))</f>
      </c>
      <c r="I31" s="277">
        <f>IF($G31="","",VLOOKUP($G31,'登録入力・印刷'!$D$10:$F$109,3,FALSE))</f>
      </c>
      <c r="J31" s="282"/>
      <c r="K31" s="283"/>
      <c r="L31" s="284"/>
      <c r="M31" s="285"/>
      <c r="N31" s="170"/>
      <c r="P31" s="333"/>
      <c r="Q31" s="331"/>
      <c r="R31" s="333"/>
      <c r="S31" s="333"/>
      <c r="U31" s="169">
        <v>18</v>
      </c>
      <c r="V31" s="167">
        <f t="shared" si="0"/>
      </c>
      <c r="W31" s="166">
        <f t="shared" si="1"/>
      </c>
      <c r="X31" s="168">
        <f t="shared" si="2"/>
      </c>
      <c r="Y31" s="167">
        <f t="shared" si="3"/>
      </c>
      <c r="Z31" s="166">
        <f t="shared" si="4"/>
      </c>
      <c r="AA31" s="165">
        <f t="shared" si="5"/>
      </c>
      <c r="AB31" s="164"/>
    </row>
    <row r="32" spans="1:28" s="156" customFormat="1" ht="30" customHeight="1" thickBot="1">
      <c r="A32" s="163"/>
      <c r="B32" s="162"/>
      <c r="C32" s="159" t="s">
        <v>274</v>
      </c>
      <c r="D32" s="349">
        <f>IF(B14="","",COUNTA(B14:B31))</f>
      </c>
      <c r="E32" s="349"/>
      <c r="F32" s="349"/>
      <c r="G32" s="158" t="s">
        <v>273</v>
      </c>
      <c r="H32" s="350">
        <f>IF(D32="","",WIDECHAR(TEXT(D32*1500,"#,##0")))</f>
      </c>
      <c r="I32" s="350"/>
      <c r="J32" s="350"/>
      <c r="K32" s="350"/>
      <c r="L32" s="286" t="s">
        <v>272</v>
      </c>
      <c r="M32" s="287"/>
      <c r="N32" s="161"/>
      <c r="P32" s="333"/>
      <c r="Q32" s="331"/>
      <c r="R32" s="333"/>
      <c r="S32" s="333"/>
      <c r="U32" s="160"/>
      <c r="V32" s="159" t="s">
        <v>274</v>
      </c>
      <c r="W32" s="158">
        <f>IF(D32="","",D32)</f>
      </c>
      <c r="X32" s="158" t="s">
        <v>273</v>
      </c>
      <c r="Y32" s="358">
        <f>IF(H32="","",H32)</f>
      </c>
      <c r="Z32" s="358"/>
      <c r="AA32" s="158" t="s">
        <v>272</v>
      </c>
      <c r="AB32" s="157"/>
    </row>
  </sheetData>
  <sheetProtection sheet="1" objects="1" scenarios="1" formatCells="0"/>
  <mergeCells count="30">
    <mergeCell ref="D32:F32"/>
    <mergeCell ref="H32:K32"/>
    <mergeCell ref="X6:Y6"/>
    <mergeCell ref="Y12:Z12"/>
    <mergeCell ref="U11:AB11"/>
    <mergeCell ref="W13:X13"/>
    <mergeCell ref="Z13:AA13"/>
    <mergeCell ref="Y32:Z32"/>
    <mergeCell ref="I8:L8"/>
    <mergeCell ref="C13:D13"/>
    <mergeCell ref="A1:C1"/>
    <mergeCell ref="J6:K6"/>
    <mergeCell ref="D1:G1"/>
    <mergeCell ref="A3:C3"/>
    <mergeCell ref="D3:G3"/>
    <mergeCell ref="H1:L1"/>
    <mergeCell ref="H3:L3"/>
    <mergeCell ref="H13:I13"/>
    <mergeCell ref="Q22:Q32"/>
    <mergeCell ref="S20:S21"/>
    <mergeCell ref="P22:P32"/>
    <mergeCell ref="R22:R32"/>
    <mergeCell ref="S22:S32"/>
    <mergeCell ref="V5:W5"/>
    <mergeCell ref="G12:I12"/>
    <mergeCell ref="I9:L9"/>
    <mergeCell ref="A11:N11"/>
    <mergeCell ref="C12:D12"/>
    <mergeCell ref="E6:F6"/>
    <mergeCell ref="C8:F8"/>
  </mergeCells>
  <printOptions/>
  <pageMargins left="0.7874015748031497" right="0" top="0.7874015748031497" bottom="0.3937007874015748" header="0" footer="0"/>
  <pageSetup fitToHeight="1" fitToWidth="1" horizontalDpi="400" verticalDpi="400" orientation="landscape" paperSize="12" scale="95" r:id="rId1"/>
</worksheet>
</file>

<file path=xl/worksheets/sheet5.xml><?xml version="1.0" encoding="utf-8"?>
<worksheet xmlns="http://schemas.openxmlformats.org/spreadsheetml/2006/main" xmlns:r="http://schemas.openxmlformats.org/officeDocument/2006/relationships">
  <dimension ref="A1:N43"/>
  <sheetViews>
    <sheetView zoomScalePageLayoutView="0" workbookViewId="0" topLeftCell="A1">
      <selection activeCell="E24" sqref="E24"/>
    </sheetView>
  </sheetViews>
  <sheetFormatPr defaultColWidth="9.00390625" defaultRowHeight="13.5"/>
  <cols>
    <col min="1" max="1" width="4.625" style="0" customWidth="1"/>
    <col min="2" max="2" width="3.625" style="0" customWidth="1"/>
    <col min="3" max="3" width="8.625" style="0" customWidth="1"/>
    <col min="4" max="4" width="5.625" style="0" customWidth="1"/>
    <col min="5" max="5" width="8.625" style="0" customWidth="1"/>
    <col min="6" max="6" width="5.625" style="0" customWidth="1"/>
    <col min="7" max="10" width="4.625" style="0" customWidth="1"/>
    <col min="11" max="11" width="13.625" style="0" customWidth="1"/>
    <col min="12" max="12" width="3.625" style="0" customWidth="1"/>
    <col min="13" max="13" width="4.625" style="0" customWidth="1"/>
  </cols>
  <sheetData>
    <row r="1" spans="3:11" ht="20.25" customHeight="1">
      <c r="C1" s="373" t="s">
        <v>344</v>
      </c>
      <c r="D1" s="373"/>
      <c r="E1" s="373"/>
      <c r="F1" s="373"/>
      <c r="G1" s="373"/>
      <c r="H1" s="373"/>
      <c r="I1" s="373"/>
      <c r="J1" s="373"/>
      <c r="K1" s="373"/>
    </row>
    <row r="2" s="266" customFormat="1" ht="13.5"/>
    <row r="3" spans="2:12" s="266" customFormat="1" ht="15" customHeight="1">
      <c r="B3" s="268" t="s">
        <v>343</v>
      </c>
      <c r="C3" s="267" t="s">
        <v>342</v>
      </c>
      <c r="D3" s="30" t="s">
        <v>341</v>
      </c>
      <c r="E3" s="30"/>
      <c r="F3" s="30"/>
      <c r="G3" s="30"/>
      <c r="H3" s="30"/>
      <c r="I3" s="30"/>
      <c r="J3" s="30"/>
      <c r="K3" s="30"/>
      <c r="L3" s="30"/>
    </row>
    <row r="4" spans="2:14" s="266" customFormat="1" ht="15" customHeight="1">
      <c r="B4" s="268" t="s">
        <v>340</v>
      </c>
      <c r="C4" s="267" t="s">
        <v>339</v>
      </c>
      <c r="D4" s="30" t="s">
        <v>338</v>
      </c>
      <c r="E4" s="30"/>
      <c r="F4" s="30"/>
      <c r="G4" s="30"/>
      <c r="H4" s="30"/>
      <c r="I4" s="30"/>
      <c r="J4" s="30"/>
      <c r="K4" s="30"/>
      <c r="L4" s="30"/>
      <c r="N4"/>
    </row>
    <row r="5" spans="2:14" s="266" customFormat="1" ht="15" customHeight="1">
      <c r="B5" s="268" t="s">
        <v>337</v>
      </c>
      <c r="C5" s="267" t="s">
        <v>336</v>
      </c>
      <c r="D5" s="30" t="s">
        <v>335</v>
      </c>
      <c r="E5" s="30"/>
      <c r="F5" s="30"/>
      <c r="G5" s="30"/>
      <c r="H5" s="30"/>
      <c r="I5" s="30"/>
      <c r="J5" s="30"/>
      <c r="K5" s="30"/>
      <c r="L5" s="30"/>
      <c r="N5"/>
    </row>
    <row r="6" spans="2:12" s="266" customFormat="1" ht="15" customHeight="1">
      <c r="B6" s="268" t="s">
        <v>334</v>
      </c>
      <c r="C6" s="267" t="s">
        <v>333</v>
      </c>
      <c r="D6" s="30" t="s">
        <v>332</v>
      </c>
      <c r="E6" s="30"/>
      <c r="F6" s="30"/>
      <c r="G6" s="30"/>
      <c r="H6" s="30"/>
      <c r="I6" s="30"/>
      <c r="J6" s="30"/>
      <c r="K6" s="30"/>
      <c r="L6" s="30"/>
    </row>
    <row r="7" spans="2:14" s="266" customFormat="1" ht="15" customHeight="1">
      <c r="B7" s="265" t="s">
        <v>331</v>
      </c>
      <c r="C7" s="267" t="s">
        <v>330</v>
      </c>
      <c r="D7" s="30" t="s">
        <v>329</v>
      </c>
      <c r="E7" s="30"/>
      <c r="F7" s="30"/>
      <c r="G7" s="30"/>
      <c r="H7" s="30"/>
      <c r="I7" s="30"/>
      <c r="J7" s="30"/>
      <c r="K7" s="30"/>
      <c r="L7" s="30"/>
      <c r="N7"/>
    </row>
    <row r="8" spans="2:12" ht="15" customHeight="1">
      <c r="B8" s="263"/>
      <c r="C8" s="264"/>
      <c r="D8" s="263" t="s">
        <v>328</v>
      </c>
      <c r="E8" s="263"/>
      <c r="F8" s="263"/>
      <c r="G8" s="263"/>
      <c r="H8" s="263"/>
      <c r="I8" s="263"/>
      <c r="J8" s="263"/>
      <c r="K8" s="263"/>
      <c r="L8" s="263"/>
    </row>
    <row r="9" spans="2:12" ht="15" customHeight="1">
      <c r="B9" s="265" t="s">
        <v>327</v>
      </c>
      <c r="C9" s="264" t="s">
        <v>326</v>
      </c>
      <c r="D9" s="30" t="s">
        <v>325</v>
      </c>
      <c r="E9" s="263"/>
      <c r="F9" s="263"/>
      <c r="G9" s="263"/>
      <c r="H9" s="263"/>
      <c r="I9" s="263"/>
      <c r="J9" s="263"/>
      <c r="K9" s="263"/>
      <c r="L9" s="263"/>
    </row>
    <row r="10" spans="2:12" ht="18" customHeight="1">
      <c r="B10" s="4"/>
      <c r="C10" s="4"/>
      <c r="D10" s="30" t="s">
        <v>324</v>
      </c>
      <c r="E10" s="4"/>
      <c r="F10" s="4"/>
      <c r="G10" s="4"/>
      <c r="H10" s="4"/>
      <c r="I10" s="206"/>
      <c r="J10" s="4"/>
      <c r="K10" s="4"/>
      <c r="L10" s="4"/>
    </row>
    <row r="11" spans="2:12" ht="18" customHeight="1">
      <c r="B11" s="4"/>
      <c r="C11" s="4"/>
      <c r="D11" s="30"/>
      <c r="E11" s="4"/>
      <c r="F11" s="4"/>
      <c r="G11" s="4"/>
      <c r="H11" s="4"/>
      <c r="I11" s="206"/>
      <c r="J11" s="4"/>
      <c r="K11" s="4"/>
      <c r="L11" s="4"/>
    </row>
    <row r="12" spans="1:13" ht="18" customHeight="1">
      <c r="A12" s="243"/>
      <c r="B12" s="243"/>
      <c r="C12" s="243"/>
      <c r="D12" s="243"/>
      <c r="E12" s="243"/>
      <c r="F12" s="374" t="s">
        <v>323</v>
      </c>
      <c r="G12" s="374"/>
      <c r="H12" s="374"/>
      <c r="I12" s="243"/>
      <c r="J12" s="243"/>
      <c r="K12" s="243"/>
      <c r="L12" s="243"/>
      <c r="M12" s="243"/>
    </row>
    <row r="13" spans="1:13" ht="18" customHeight="1">
      <c r="A13" s="206"/>
      <c r="B13" s="206"/>
      <c r="C13" s="206"/>
      <c r="D13" s="206"/>
      <c r="E13" s="206"/>
      <c r="F13" s="374"/>
      <c r="G13" s="374"/>
      <c r="H13" s="374"/>
      <c r="I13" s="206"/>
      <c r="J13" s="206"/>
      <c r="K13" s="206"/>
      <c r="L13" s="206"/>
      <c r="M13" s="206"/>
    </row>
    <row r="14" spans="1:13" ht="18" customHeight="1" thickBot="1">
      <c r="A14" s="206"/>
      <c r="B14" s="206"/>
      <c r="C14" s="206"/>
      <c r="D14" s="206"/>
      <c r="E14" s="206"/>
      <c r="F14" s="262"/>
      <c r="G14" s="262"/>
      <c r="H14" s="262"/>
      <c r="I14" s="206"/>
      <c r="J14" s="206"/>
      <c r="K14" s="206"/>
      <c r="L14" s="206"/>
      <c r="M14" s="206"/>
    </row>
    <row r="15" spans="2:12" ht="28.5" customHeight="1" thickBot="1">
      <c r="B15" s="375" t="s">
        <v>322</v>
      </c>
      <c r="C15" s="376"/>
      <c r="D15" s="376"/>
      <c r="E15" s="376"/>
      <c r="F15" s="376"/>
      <c r="G15" s="376"/>
      <c r="H15" s="376"/>
      <c r="I15" s="376"/>
      <c r="J15" s="376"/>
      <c r="K15" s="376"/>
      <c r="L15" s="377"/>
    </row>
    <row r="16" spans="2:12" ht="15" customHeight="1">
      <c r="B16" s="261"/>
      <c r="C16" s="260"/>
      <c r="D16" s="260"/>
      <c r="E16" s="260"/>
      <c r="F16" s="260"/>
      <c r="G16" s="260"/>
      <c r="H16" s="260"/>
      <c r="I16" s="260"/>
      <c r="J16" s="260"/>
      <c r="K16" s="260"/>
      <c r="L16" s="259"/>
    </row>
    <row r="17" spans="2:12" ht="15" customHeight="1">
      <c r="B17" s="378" t="s">
        <v>321</v>
      </c>
      <c r="C17" s="379"/>
      <c r="D17" s="379"/>
      <c r="E17" s="380">
        <f>'登録入力・印刷'!D2</f>
        <v>0</v>
      </c>
      <c r="F17" s="380"/>
      <c r="G17" s="4" t="s">
        <v>282</v>
      </c>
      <c r="H17" s="4"/>
      <c r="I17" s="206"/>
      <c r="J17" s="206"/>
      <c r="K17" s="55"/>
      <c r="L17" s="205"/>
    </row>
    <row r="18" spans="2:12" ht="15" customHeight="1">
      <c r="B18" s="41"/>
      <c r="C18" s="258"/>
      <c r="D18" s="258"/>
      <c r="E18" s="223"/>
      <c r="F18" s="223"/>
      <c r="G18" s="4"/>
      <c r="H18" s="4"/>
      <c r="I18" s="206"/>
      <c r="J18" s="206"/>
      <c r="K18" s="55"/>
      <c r="L18" s="205"/>
    </row>
    <row r="19" spans="2:12" ht="15" customHeight="1">
      <c r="B19" s="14"/>
      <c r="C19" s="4"/>
      <c r="D19" s="257" t="str">
        <f>'登録入力・印刷'!F2</f>
        <v>都立</v>
      </c>
      <c r="E19" s="365">
        <f>'登録入力・印刷'!G2</f>
        <v>0</v>
      </c>
      <c r="F19" s="365"/>
      <c r="G19" s="365"/>
      <c r="H19" s="365"/>
      <c r="I19" s="365"/>
      <c r="J19" s="365"/>
      <c r="K19" s="55" t="s">
        <v>320</v>
      </c>
      <c r="L19" s="205"/>
    </row>
    <row r="20" spans="2:12" ht="15" customHeight="1" thickBot="1">
      <c r="B20" s="256"/>
      <c r="C20" s="11"/>
      <c r="D20" s="11"/>
      <c r="E20" s="11"/>
      <c r="F20" s="11"/>
      <c r="G20" s="11"/>
      <c r="H20" s="11"/>
      <c r="I20" s="2"/>
      <c r="J20" s="11"/>
      <c r="K20" s="255"/>
      <c r="L20" s="6"/>
    </row>
    <row r="21" spans="2:12" ht="15" customHeight="1">
      <c r="B21" s="14"/>
      <c r="C21" s="4"/>
      <c r="D21" s="4"/>
      <c r="E21" s="4"/>
      <c r="F21" s="4"/>
      <c r="G21" s="4"/>
      <c r="H21" s="4"/>
      <c r="I21" s="206"/>
      <c r="J21" s="4"/>
      <c r="K21" s="55"/>
      <c r="L21" s="15"/>
    </row>
    <row r="22" spans="2:12" ht="15" customHeight="1">
      <c r="B22" s="14"/>
      <c r="C22" s="4" t="s">
        <v>319</v>
      </c>
      <c r="D22" s="4"/>
      <c r="E22" s="4"/>
      <c r="F22" s="4"/>
      <c r="G22" s="4"/>
      <c r="H22" s="4"/>
      <c r="I22" s="206"/>
      <c r="J22" s="4"/>
      <c r="K22" s="55"/>
      <c r="L22" s="15"/>
    </row>
    <row r="23" spans="2:12" ht="15" customHeight="1">
      <c r="B23" s="14"/>
      <c r="C23" s="4"/>
      <c r="D23" s="4"/>
      <c r="E23" s="4"/>
      <c r="F23" s="4"/>
      <c r="G23" s="4"/>
      <c r="H23" s="4"/>
      <c r="I23" s="206"/>
      <c r="J23" s="206"/>
      <c r="K23" s="55"/>
      <c r="L23" s="205"/>
    </row>
    <row r="24" spans="2:12" ht="15" customHeight="1">
      <c r="B24" s="14"/>
      <c r="C24" s="206"/>
      <c r="D24" s="242" t="str">
        <f>"平成"&amp;'使用の手引き'!$A$6&amp;"年４月"</f>
        <v>平成２３年４月</v>
      </c>
      <c r="E24" s="4"/>
      <c r="F24" s="206" t="s">
        <v>297</v>
      </c>
      <c r="G24" s="4"/>
      <c r="H24" s="254"/>
      <c r="I24" s="206"/>
      <c r="J24" s="206"/>
      <c r="K24" s="55"/>
      <c r="L24" s="205"/>
    </row>
    <row r="25" spans="2:12" ht="15" customHeight="1">
      <c r="B25" s="14"/>
      <c r="C25" s="206"/>
      <c r="D25" s="213"/>
      <c r="E25" s="4"/>
      <c r="F25" s="206"/>
      <c r="G25" s="4"/>
      <c r="H25" s="4"/>
      <c r="I25" s="206"/>
      <c r="J25" s="206"/>
      <c r="K25" s="55"/>
      <c r="L25" s="205"/>
    </row>
    <row r="26" spans="1:12" ht="15" customHeight="1">
      <c r="A26" s="206"/>
      <c r="B26" s="207"/>
      <c r="C26" s="206"/>
      <c r="D26" s="206"/>
      <c r="E26" s="253"/>
      <c r="F26" s="252" t="s">
        <v>292</v>
      </c>
      <c r="G26" s="381">
        <f>IF(ISTEXT('登録入力・印刷'!$G$3)=TRUE,'登録入力・印刷'!$G$3,"")</f>
      </c>
      <c r="H26" s="381"/>
      <c r="I26" s="381"/>
      <c r="J26" s="381"/>
      <c r="K26" s="247" t="s">
        <v>291</v>
      </c>
      <c r="L26" s="205"/>
    </row>
    <row r="27" spans="1:12" ht="15" customHeight="1">
      <c r="A27" s="206"/>
      <c r="B27" s="207"/>
      <c r="C27" s="223"/>
      <c r="D27" s="206"/>
      <c r="E27" s="206"/>
      <c r="F27" s="206"/>
      <c r="G27" s="250"/>
      <c r="H27" s="251"/>
      <c r="I27" s="250"/>
      <c r="J27" s="249"/>
      <c r="K27" s="55"/>
      <c r="L27" s="15"/>
    </row>
    <row r="28" spans="1:12" ht="15" customHeight="1">
      <c r="A28" s="206"/>
      <c r="B28" s="207"/>
      <c r="C28" s="223"/>
      <c r="D28" s="223"/>
      <c r="E28" s="206"/>
      <c r="F28" s="213" t="s">
        <v>17</v>
      </c>
      <c r="G28" s="381">
        <f>IF(ISTEXT('登録入力・印刷'!$D$6)=TRUE,'登録入力・印刷'!$D$6,"")</f>
      </c>
      <c r="H28" s="381"/>
      <c r="I28" s="381"/>
      <c r="J28" s="381"/>
      <c r="K28" s="247" t="s">
        <v>18</v>
      </c>
      <c r="L28" s="15"/>
    </row>
    <row r="29" spans="1:12" ht="15" customHeight="1">
      <c r="A29" s="206"/>
      <c r="B29" s="207"/>
      <c r="C29" s="223"/>
      <c r="D29" s="223"/>
      <c r="E29" s="206"/>
      <c r="F29" s="213"/>
      <c r="G29" s="248"/>
      <c r="H29" s="248"/>
      <c r="I29" s="248"/>
      <c r="J29" s="248"/>
      <c r="K29" s="247"/>
      <c r="L29" s="15"/>
    </row>
    <row r="30" spans="1:12" ht="15" customHeight="1" thickBot="1">
      <c r="A30" s="206"/>
      <c r="B30" s="1"/>
      <c r="C30" s="154"/>
      <c r="D30" s="154"/>
      <c r="E30" s="2"/>
      <c r="F30" s="2"/>
      <c r="G30" s="2"/>
      <c r="H30" s="246"/>
      <c r="I30" s="2"/>
      <c r="J30" s="2"/>
      <c r="K30" s="245" t="s">
        <v>318</v>
      </c>
      <c r="L30" s="3"/>
    </row>
    <row r="31" spans="1:12" ht="18" customHeight="1">
      <c r="A31" s="206"/>
      <c r="B31" s="206"/>
      <c r="C31" s="223"/>
      <c r="D31" s="223"/>
      <c r="E31" s="206"/>
      <c r="F31" s="206"/>
      <c r="G31" s="206"/>
      <c r="H31" s="244"/>
      <c r="I31" s="206"/>
      <c r="J31" s="206"/>
      <c r="K31" s="55"/>
      <c r="L31" s="206"/>
    </row>
    <row r="32" spans="1:13" ht="18" customHeight="1">
      <c r="A32" s="243"/>
      <c r="B32" s="243"/>
      <c r="C32" s="243"/>
      <c r="D32" s="243"/>
      <c r="E32" s="243"/>
      <c r="F32" s="243"/>
      <c r="G32" s="243"/>
      <c r="H32" s="243"/>
      <c r="I32" s="243"/>
      <c r="J32" s="243"/>
      <c r="K32" s="243"/>
      <c r="L32" s="243"/>
      <c r="M32" s="243"/>
    </row>
    <row r="33" spans="1:13" ht="18" customHeight="1">
      <c r="A33" s="206"/>
      <c r="B33" s="206"/>
      <c r="C33" s="206"/>
      <c r="D33" s="206"/>
      <c r="E33" s="206"/>
      <c r="F33" s="206"/>
      <c r="G33" s="206"/>
      <c r="H33" s="206"/>
      <c r="I33" s="206"/>
      <c r="J33" s="206"/>
      <c r="K33" s="206"/>
      <c r="L33" s="206"/>
      <c r="M33" s="206"/>
    </row>
    <row r="34" spans="1:13" ht="18" customHeight="1" thickBot="1">
      <c r="A34" s="206"/>
      <c r="B34" s="206"/>
      <c r="C34" s="206"/>
      <c r="D34" s="206"/>
      <c r="E34" s="206"/>
      <c r="F34" s="206"/>
      <c r="G34" s="206"/>
      <c r="H34" s="206"/>
      <c r="I34" s="206"/>
      <c r="J34" s="206"/>
      <c r="K34" s="206"/>
      <c r="L34" s="206"/>
      <c r="M34" s="206"/>
    </row>
    <row r="35" spans="2:12" ht="15" customHeight="1">
      <c r="B35" s="222"/>
      <c r="C35" s="220"/>
      <c r="D35" s="220"/>
      <c r="E35" s="386" t="s">
        <v>317</v>
      </c>
      <c r="F35" s="386"/>
      <c r="G35" s="386"/>
      <c r="H35" s="386"/>
      <c r="I35" s="220"/>
      <c r="J35" s="382">
        <v>40655</v>
      </c>
      <c r="K35" s="383"/>
      <c r="L35" s="384"/>
    </row>
    <row r="36" spans="2:12" ht="15" customHeight="1">
      <c r="B36" s="242" t="s">
        <v>316</v>
      </c>
      <c r="C36" s="241">
        <f>'登録入力・印刷'!D2</f>
        <v>0</v>
      </c>
      <c r="E36" s="387"/>
      <c r="F36" s="387"/>
      <c r="G36" s="387"/>
      <c r="H36" s="387"/>
      <c r="I36" s="206"/>
      <c r="J36" s="337"/>
      <c r="K36" s="337"/>
      <c r="L36" s="385"/>
    </row>
    <row r="37" spans="2:12" ht="15" customHeight="1">
      <c r="B37" s="207"/>
      <c r="C37" s="365">
        <f>'登録入力・印刷'!G2</f>
        <v>0</v>
      </c>
      <c r="D37" s="365"/>
      <c r="E37" s="365"/>
      <c r="F37" s="308" t="s">
        <v>315</v>
      </c>
      <c r="G37" s="296"/>
      <c r="H37" s="296"/>
      <c r="I37" s="296"/>
      <c r="J37" s="296"/>
      <c r="K37" s="296"/>
      <c r="L37" s="205"/>
    </row>
    <row r="38" spans="2:12" ht="15" customHeight="1">
      <c r="B38" s="207"/>
      <c r="C38" s="366"/>
      <c r="D38" s="366"/>
      <c r="E38" s="366"/>
      <c r="F38" s="296"/>
      <c r="G38" s="296"/>
      <c r="H38" s="296"/>
      <c r="I38" s="296"/>
      <c r="J38" s="296"/>
      <c r="K38" s="296"/>
      <c r="L38" s="205"/>
    </row>
    <row r="39" spans="2:12" ht="15" customHeight="1">
      <c r="B39" s="207"/>
      <c r="C39" s="367" t="s">
        <v>314</v>
      </c>
      <c r="D39" s="368"/>
      <c r="E39" s="368"/>
      <c r="F39" s="369"/>
      <c r="G39" s="206"/>
      <c r="H39" s="206"/>
      <c r="I39" s="362" t="s">
        <v>313</v>
      </c>
      <c r="J39" s="363"/>
      <c r="K39" s="363"/>
      <c r="L39" s="364"/>
    </row>
    <row r="40" spans="2:12" ht="15" customHeight="1">
      <c r="B40" s="207"/>
      <c r="C40" s="370"/>
      <c r="D40" s="371"/>
      <c r="E40" s="371"/>
      <c r="F40" s="372"/>
      <c r="G40" s="206"/>
      <c r="H40" s="206"/>
      <c r="I40" s="363"/>
      <c r="J40" s="363"/>
      <c r="K40" s="363"/>
      <c r="L40" s="364"/>
    </row>
    <row r="41" spans="2:12" ht="15" customHeight="1">
      <c r="B41" s="207"/>
      <c r="C41" s="206"/>
      <c r="D41" s="206"/>
      <c r="E41" s="206"/>
      <c r="F41" s="240" t="s">
        <v>19</v>
      </c>
      <c r="G41" s="206"/>
      <c r="H41" s="206"/>
      <c r="I41" s="206"/>
      <c r="J41" s="206"/>
      <c r="K41" s="206"/>
      <c r="L41" s="205"/>
    </row>
    <row r="42" spans="2:12" ht="15" customHeight="1">
      <c r="B42" s="207"/>
      <c r="C42" s="206"/>
      <c r="D42" s="206"/>
      <c r="E42" s="360" t="s">
        <v>312</v>
      </c>
      <c r="F42" s="296"/>
      <c r="G42" s="296"/>
      <c r="H42" s="296"/>
      <c r="I42" s="296"/>
      <c r="J42" s="296"/>
      <c r="K42" s="296"/>
      <c r="L42" s="205"/>
    </row>
    <row r="43" spans="2:12" ht="15" customHeight="1" thickBot="1">
      <c r="B43" s="1"/>
      <c r="C43" s="2"/>
      <c r="D43" s="2"/>
      <c r="E43" s="361"/>
      <c r="F43" s="361"/>
      <c r="G43" s="361"/>
      <c r="H43" s="361"/>
      <c r="I43" s="361"/>
      <c r="J43" s="361"/>
      <c r="K43" s="361"/>
      <c r="L43" s="3"/>
    </row>
  </sheetData>
  <sheetProtection sheet="1" objects="1" scenarios="1" formatCells="0"/>
  <mergeCells count="15">
    <mergeCell ref="G26:J26"/>
    <mergeCell ref="J35:L36"/>
    <mergeCell ref="G28:J28"/>
    <mergeCell ref="E19:J19"/>
    <mergeCell ref="E35:H36"/>
    <mergeCell ref="C1:K1"/>
    <mergeCell ref="F12:H13"/>
    <mergeCell ref="B15:L15"/>
    <mergeCell ref="B17:D17"/>
    <mergeCell ref="E17:F17"/>
    <mergeCell ref="E42:K43"/>
    <mergeCell ref="I39:L40"/>
    <mergeCell ref="F37:K38"/>
    <mergeCell ref="C37:E38"/>
    <mergeCell ref="C39:F40"/>
  </mergeCells>
  <printOptions/>
  <pageMargins left="0.5905511811023623" right="0.5905511811023623" top="0.7874015748031497" bottom="0.5905511811023623" header="0.5118110236220472" footer="0.5118110236220472"/>
  <pageSetup horizontalDpi="300" verticalDpi="300" orientation="portrait" paperSize="13" r:id="rId1"/>
</worksheet>
</file>

<file path=xl/worksheets/sheet6.xml><?xml version="1.0" encoding="utf-8"?>
<worksheet xmlns="http://schemas.openxmlformats.org/spreadsheetml/2006/main" xmlns:r="http://schemas.openxmlformats.org/officeDocument/2006/relationships">
  <dimension ref="A1:J167"/>
  <sheetViews>
    <sheetView view="pageBreakPreview" zoomScale="75" zoomScaleNormal="75" zoomScaleSheetLayoutView="75" zoomScalePageLayoutView="0" workbookViewId="0" topLeftCell="A1">
      <selection activeCell="B1" sqref="B1"/>
    </sheetView>
  </sheetViews>
  <sheetFormatPr defaultColWidth="9.00390625" defaultRowHeight="24.75" customHeight="1"/>
  <cols>
    <col min="1" max="1" width="19.125" style="141" bestFit="1" customWidth="1"/>
    <col min="2" max="5" width="20.625" style="141" customWidth="1"/>
    <col min="6" max="7" width="9.00390625" style="141" customWidth="1"/>
    <col min="8" max="8" width="3.00390625" style="141" bestFit="1" customWidth="1"/>
    <col min="9" max="9" width="23.625" style="141" bestFit="1" customWidth="1"/>
    <col min="10" max="10" width="23.625" style="152" bestFit="1" customWidth="1"/>
    <col min="11" max="16384" width="9.00390625" style="141" customWidth="1"/>
  </cols>
  <sheetData>
    <row r="1" spans="1:10" ht="24.75" customHeight="1">
      <c r="A1" s="137" t="s">
        <v>90</v>
      </c>
      <c r="B1" s="136"/>
      <c r="C1" s="138" t="s">
        <v>92</v>
      </c>
      <c r="D1" s="138"/>
      <c r="E1" s="138"/>
      <c r="F1" s="139"/>
      <c r="G1" s="139">
        <v>1</v>
      </c>
      <c r="H1" s="139" t="s">
        <v>94</v>
      </c>
      <c r="I1" s="137" t="s">
        <v>230</v>
      </c>
      <c r="J1" s="140">
        <f aca="true" t="shared" si="0" ref="J1:J7">IF(COUNTA(B1)=0,"",B1)</f>
      </c>
    </row>
    <row r="2" spans="1:10" ht="24.75" customHeight="1">
      <c r="A2" s="137" t="s">
        <v>88</v>
      </c>
      <c r="B2" s="137">
        <f>IF(B9="","",COUNT(B9:B48))</f>
      </c>
      <c r="C2" s="138" t="s">
        <v>91</v>
      </c>
      <c r="D2" s="138"/>
      <c r="E2" s="138"/>
      <c r="F2" s="139"/>
      <c r="G2" s="139">
        <v>2</v>
      </c>
      <c r="H2" s="139" t="s">
        <v>94</v>
      </c>
      <c r="I2" s="137" t="s">
        <v>88</v>
      </c>
      <c r="J2" s="140">
        <f>IF(COUNTA(B2)=0,"",B2)</f>
      </c>
    </row>
    <row r="3" spans="1:10" ht="24.75" customHeight="1">
      <c r="A3" s="142" t="s">
        <v>89</v>
      </c>
      <c r="B3" s="142">
        <f>IF(B2="","",B2*C3)</f>
      </c>
      <c r="C3" s="153">
        <v>1500</v>
      </c>
      <c r="D3" s="138"/>
      <c r="E3" s="138"/>
      <c r="F3" s="139"/>
      <c r="G3" s="139">
        <v>3</v>
      </c>
      <c r="H3" s="139" t="s">
        <v>94</v>
      </c>
      <c r="I3" s="142" t="s">
        <v>89</v>
      </c>
      <c r="J3" s="140">
        <f>IF(COUNTA(B3)=0,"",B3)</f>
      </c>
    </row>
    <row r="4" spans="1:10" ht="24.75" customHeight="1">
      <c r="A4" s="137" t="s">
        <v>93</v>
      </c>
      <c r="B4" s="137">
        <f>'登録入力・印刷'!D2</f>
        <v>0</v>
      </c>
      <c r="C4" s="138"/>
      <c r="D4" s="138"/>
      <c r="E4" s="138"/>
      <c r="F4" s="139"/>
      <c r="G4" s="139">
        <v>4</v>
      </c>
      <c r="H4" s="139" t="s">
        <v>94</v>
      </c>
      <c r="I4" s="137" t="s">
        <v>93</v>
      </c>
      <c r="J4" s="140">
        <f>IF(COUNTA(B4)=0,"",B4)</f>
        <v>0</v>
      </c>
    </row>
    <row r="5" spans="1:10" ht="24.75" customHeight="1">
      <c r="A5" s="137" t="s">
        <v>258</v>
      </c>
      <c r="B5" s="137">
        <f>'登録入力・印刷'!G2</f>
        <v>0</v>
      </c>
      <c r="C5" s="138" t="s">
        <v>8</v>
      </c>
      <c r="D5" s="138"/>
      <c r="E5" s="138"/>
      <c r="F5" s="139"/>
      <c r="G5" s="139">
        <v>5</v>
      </c>
      <c r="H5" s="139" t="s">
        <v>94</v>
      </c>
      <c r="I5" s="137" t="s">
        <v>258</v>
      </c>
      <c r="J5" s="140">
        <f>IF(COUNTA(B5)=0,"",B5)</f>
        <v>0</v>
      </c>
    </row>
    <row r="6" spans="1:10" ht="24.75" customHeight="1">
      <c r="A6" s="137" t="s">
        <v>260</v>
      </c>
      <c r="B6" s="136"/>
      <c r="C6" s="138" t="s">
        <v>261</v>
      </c>
      <c r="D6" s="138"/>
      <c r="E6" s="138"/>
      <c r="F6" s="139"/>
      <c r="G6" s="139">
        <v>6</v>
      </c>
      <c r="H6" s="139" t="s">
        <v>94</v>
      </c>
      <c r="I6" s="137" t="s">
        <v>260</v>
      </c>
      <c r="J6" s="140">
        <f t="shared" si="0"/>
      </c>
    </row>
    <row r="7" spans="1:10" ht="24.75" customHeight="1" thickBot="1">
      <c r="A7" s="137" t="s">
        <v>259</v>
      </c>
      <c r="B7" s="136"/>
      <c r="C7" s="138" t="s">
        <v>262</v>
      </c>
      <c r="D7" s="138"/>
      <c r="E7" s="138"/>
      <c r="F7" s="139"/>
      <c r="G7" s="139">
        <v>7</v>
      </c>
      <c r="H7" s="139"/>
      <c r="I7" s="137" t="s">
        <v>259</v>
      </c>
      <c r="J7" s="140">
        <f t="shared" si="0"/>
      </c>
    </row>
    <row r="8" spans="1:10" ht="24.75" customHeight="1" thickTop="1">
      <c r="A8" s="137" t="s">
        <v>229</v>
      </c>
      <c r="B8" s="137" t="s">
        <v>6</v>
      </c>
      <c r="C8" s="143" t="s">
        <v>5</v>
      </c>
      <c r="D8" s="144" t="s">
        <v>6</v>
      </c>
      <c r="E8" s="137" t="s">
        <v>7</v>
      </c>
      <c r="F8" s="139"/>
      <c r="G8" s="139">
        <v>8</v>
      </c>
      <c r="H8" s="139" t="s">
        <v>94</v>
      </c>
      <c r="I8" s="145" t="s">
        <v>95</v>
      </c>
      <c r="J8" s="146">
        <f>IF(COUNTA(B9)=0,"",B9)</f>
      </c>
    </row>
    <row r="9" spans="1:10" ht="24.75" customHeight="1">
      <c r="A9" s="137">
        <v>1</v>
      </c>
      <c r="B9" s="134"/>
      <c r="C9" s="147">
        <f>IF($B9="","",VLOOKUP($B9,'登録入力・印刷'!$D$10:$F$135,2,FALSE)&amp;"　"&amp;VLOOKUP($B9,'登録入力・印刷'!$D$10:$F$135,3,FALSE))</f>
      </c>
      <c r="D9" s="135"/>
      <c r="E9" s="148">
        <f>IF($D9="","",VLOOKUP($D9,'登録入力・印刷'!$D$10:$F$135,2,FALSE)&amp;"　"&amp;VLOOKUP($D9,'登録入力・印刷'!$D$10:$F$135,3,FALSE))</f>
      </c>
      <c r="F9" s="139"/>
      <c r="G9" s="139">
        <v>9</v>
      </c>
      <c r="H9" s="139" t="s">
        <v>94</v>
      </c>
      <c r="I9" s="149" t="s">
        <v>96</v>
      </c>
      <c r="J9" s="146">
        <f>IF(COUNTA(C9)=0,"",C9)</f>
      </c>
    </row>
    <row r="10" spans="1:10" ht="24.75" customHeight="1">
      <c r="A10" s="137">
        <v>2</v>
      </c>
      <c r="B10" s="134"/>
      <c r="C10" s="147">
        <f>IF($B10="","",VLOOKUP($B10,'登録入力・印刷'!$D$10:$F$135,2,FALSE)&amp;"　"&amp;VLOOKUP($B10,'登録入力・印刷'!$D$10:$F$135,3,FALSE))</f>
      </c>
      <c r="D10" s="135"/>
      <c r="E10" s="148">
        <f>IF($D10="","",VLOOKUP($D10,'登録入力・印刷'!$D$10:$F$135,2,FALSE)&amp;"　"&amp;VLOOKUP($D10,'登録入力・印刷'!$D$10:$F$135,3,FALSE))</f>
      </c>
      <c r="F10" s="139"/>
      <c r="G10" s="139">
        <v>10</v>
      </c>
      <c r="H10" s="139" t="s">
        <v>94</v>
      </c>
      <c r="I10" s="150" t="s">
        <v>97</v>
      </c>
      <c r="J10" s="146">
        <f>IF(COUNTA(D9)=0,"",D9)</f>
      </c>
    </row>
    <row r="11" spans="1:10" ht="24.75" customHeight="1" thickBot="1">
      <c r="A11" s="137">
        <v>3</v>
      </c>
      <c r="B11" s="134"/>
      <c r="C11" s="147">
        <f>IF($B11="","",VLOOKUP($B11,'登録入力・印刷'!$D$10:$F$135,2,FALSE)&amp;"　"&amp;VLOOKUP($B11,'登録入力・印刷'!$D$10:$F$135,3,FALSE))</f>
      </c>
      <c r="D11" s="135"/>
      <c r="E11" s="148">
        <f>IF($D11="","",VLOOKUP($D11,'登録入力・印刷'!$D$10:$F$135,2,FALSE)&amp;"　"&amp;VLOOKUP($D11,'登録入力・印刷'!$D$10:$F$135,3,FALSE))</f>
      </c>
      <c r="F11" s="139"/>
      <c r="G11" s="139">
        <v>11</v>
      </c>
      <c r="H11" s="139" t="s">
        <v>94</v>
      </c>
      <c r="I11" s="151" t="s">
        <v>98</v>
      </c>
      <c r="J11" s="146">
        <f>IF(COUNTA(E9)=0,"",E9)</f>
      </c>
    </row>
    <row r="12" spans="1:10" ht="24.75" customHeight="1" thickTop="1">
      <c r="A12" s="137">
        <v>4</v>
      </c>
      <c r="B12" s="134"/>
      <c r="C12" s="147">
        <f>IF($B12="","",VLOOKUP($B12,'登録入力・印刷'!$D$10:$F$135,2,FALSE)&amp;"　"&amp;VLOOKUP($B12,'登録入力・印刷'!$D$10:$F$135,3,FALSE))</f>
      </c>
      <c r="D12" s="135"/>
      <c r="E12" s="148">
        <f>IF($D12="","",VLOOKUP($D12,'登録入力・印刷'!$D$10:$F$135,2,FALSE)&amp;"　"&amp;VLOOKUP($D12,'登録入力・印刷'!$D$10:$F$135,3,FALSE))</f>
      </c>
      <c r="F12" s="139"/>
      <c r="G12" s="139">
        <v>12</v>
      </c>
      <c r="H12" s="139"/>
      <c r="I12" s="145" t="s">
        <v>99</v>
      </c>
      <c r="J12" s="146">
        <f>IF(COUNTA(B10)=0,"",B10)</f>
      </c>
    </row>
    <row r="13" spans="1:10" ht="24.75" customHeight="1">
      <c r="A13" s="137">
        <v>5</v>
      </c>
      <c r="B13" s="134"/>
      <c r="C13" s="147">
        <f>IF($B13="","",VLOOKUP($B13,'登録入力・印刷'!$D$10:$F$135,2,FALSE)&amp;"　"&amp;VLOOKUP($B13,'登録入力・印刷'!$D$10:$F$135,3,FALSE))</f>
      </c>
      <c r="D13" s="135"/>
      <c r="E13" s="148">
        <f>IF($D13="","",VLOOKUP($D13,'登録入力・印刷'!$D$10:$F$135,2,FALSE)&amp;"　"&amp;VLOOKUP($D13,'登録入力・印刷'!$D$10:$F$135,3,FALSE))</f>
      </c>
      <c r="F13" s="139"/>
      <c r="G13" s="139">
        <v>13</v>
      </c>
      <c r="H13" s="139"/>
      <c r="I13" s="149" t="s">
        <v>100</v>
      </c>
      <c r="J13" s="146">
        <f>IF(COUNTA(C10)=0,"",C10)</f>
      </c>
    </row>
    <row r="14" spans="1:10" ht="24.75" customHeight="1">
      <c r="A14" s="137">
        <v>6</v>
      </c>
      <c r="B14" s="134"/>
      <c r="C14" s="147">
        <f>IF($B14="","",VLOOKUP($B14,'登録入力・印刷'!$D$10:$F$135,2,FALSE)&amp;"　"&amp;VLOOKUP($B14,'登録入力・印刷'!$D$10:$F$135,3,FALSE))</f>
      </c>
      <c r="D14" s="135"/>
      <c r="E14" s="148">
        <f>IF($D14="","",VLOOKUP($D14,'登録入力・印刷'!$D$10:$F$135,2,FALSE)&amp;"　"&amp;VLOOKUP($D14,'登録入力・印刷'!$D$10:$F$135,3,FALSE))</f>
      </c>
      <c r="F14" s="139"/>
      <c r="G14" s="139">
        <v>14</v>
      </c>
      <c r="H14" s="139"/>
      <c r="I14" s="150" t="s">
        <v>231</v>
      </c>
      <c r="J14" s="146">
        <f>IF(COUNTA(D10)=0,"",D10)</f>
      </c>
    </row>
    <row r="15" spans="1:10" ht="24.75" customHeight="1" thickBot="1">
      <c r="A15" s="137">
        <v>7</v>
      </c>
      <c r="B15" s="134"/>
      <c r="C15" s="147">
        <f>IF($B15="","",VLOOKUP($B15,'登録入力・印刷'!$D$10:$F$135,2,FALSE)&amp;"　"&amp;VLOOKUP($B15,'登録入力・印刷'!$D$10:$F$135,3,FALSE))</f>
      </c>
      <c r="D15" s="135"/>
      <c r="E15" s="148">
        <f>IF($D15="","",VLOOKUP($D15,'登録入力・印刷'!$D$10:$F$135,2,FALSE)&amp;"　"&amp;VLOOKUP($D15,'登録入力・印刷'!$D$10:$F$135,3,FALSE))</f>
      </c>
      <c r="F15" s="139"/>
      <c r="G15" s="139">
        <v>15</v>
      </c>
      <c r="H15" s="139"/>
      <c r="I15" s="151" t="s">
        <v>232</v>
      </c>
      <c r="J15" s="146">
        <f>IF(COUNTA(E10)=0,"",E10)</f>
      </c>
    </row>
    <row r="16" spans="1:10" ht="24.75" customHeight="1" thickTop="1">
      <c r="A16" s="137">
        <v>8</v>
      </c>
      <c r="B16" s="134"/>
      <c r="C16" s="147">
        <f>IF($B16="","",VLOOKUP($B16,'登録入力・印刷'!$D$10:$F$135,2,FALSE)&amp;"　"&amp;VLOOKUP($B16,'登録入力・印刷'!$D$10:$F$135,3,FALSE))</f>
      </c>
      <c r="D16" s="135"/>
      <c r="E16" s="148">
        <f>IF($D16="","",VLOOKUP($D16,'登録入力・印刷'!$D$10:$F$135,2,FALSE)&amp;"　"&amp;VLOOKUP($D16,'登録入力・印刷'!$D$10:$F$135,3,FALSE))</f>
      </c>
      <c r="F16" s="139"/>
      <c r="G16" s="139">
        <v>16</v>
      </c>
      <c r="H16" s="139"/>
      <c r="I16" s="145" t="s">
        <v>101</v>
      </c>
      <c r="J16" s="146">
        <f>IF(COUNTA(B11)=0,"",B11)</f>
      </c>
    </row>
    <row r="17" spans="1:10" ht="24.75" customHeight="1">
      <c r="A17" s="137">
        <v>9</v>
      </c>
      <c r="B17" s="134"/>
      <c r="C17" s="147">
        <f>IF($B17="","",VLOOKUP($B17,'登録入力・印刷'!$D$10:$F$135,2,FALSE)&amp;"　"&amp;VLOOKUP($B17,'登録入力・印刷'!$D$10:$F$135,3,FALSE))</f>
      </c>
      <c r="D17" s="135"/>
      <c r="E17" s="148">
        <f>IF($D17="","",VLOOKUP($D17,'登録入力・印刷'!$D$10:$F$135,2,FALSE)&amp;"　"&amp;VLOOKUP($D17,'登録入力・印刷'!$D$10:$F$135,3,FALSE))</f>
      </c>
      <c r="F17" s="139"/>
      <c r="G17" s="139">
        <v>17</v>
      </c>
      <c r="H17" s="139"/>
      <c r="I17" s="149" t="s">
        <v>102</v>
      </c>
      <c r="J17" s="146">
        <f>IF(COUNTA(C11)=0,"",C11)</f>
      </c>
    </row>
    <row r="18" spans="1:10" ht="24.75" customHeight="1">
      <c r="A18" s="137">
        <v>10</v>
      </c>
      <c r="B18" s="134"/>
      <c r="C18" s="147">
        <f>IF($B18="","",VLOOKUP($B18,'登録入力・印刷'!$D$10:$F$135,2,FALSE)&amp;"　"&amp;VLOOKUP($B18,'登録入力・印刷'!$D$10:$F$135,3,FALSE))</f>
      </c>
      <c r="D18" s="135"/>
      <c r="E18" s="148">
        <f>IF($D18="","",VLOOKUP($D18,'登録入力・印刷'!$D$10:$F$135,2,FALSE)&amp;"　"&amp;VLOOKUP($D18,'登録入力・印刷'!$D$10:$F$135,3,FALSE))</f>
      </c>
      <c r="F18" s="139"/>
      <c r="G18" s="139">
        <v>18</v>
      </c>
      <c r="H18" s="139"/>
      <c r="I18" s="150" t="s">
        <v>103</v>
      </c>
      <c r="J18" s="146">
        <f>IF(COUNTA(D11)=0,"",D11)</f>
      </c>
    </row>
    <row r="19" spans="1:10" ht="24.75" customHeight="1" thickBot="1">
      <c r="A19" s="137">
        <v>11</v>
      </c>
      <c r="B19" s="134"/>
      <c r="C19" s="147">
        <f>IF($B19="","",VLOOKUP($B19,'登録入力・印刷'!$D$10:$F$135,2,FALSE)&amp;"　"&amp;VLOOKUP($B19,'登録入力・印刷'!$D$10:$F$135,3,FALSE))</f>
      </c>
      <c r="D19" s="135"/>
      <c r="E19" s="148">
        <f>IF($D19="","",VLOOKUP($D19,'登録入力・印刷'!$D$10:$F$135,2,FALSE)&amp;"　"&amp;VLOOKUP($D19,'登録入力・印刷'!$D$10:$F$135,3,FALSE))</f>
      </c>
      <c r="F19" s="139"/>
      <c r="G19" s="139">
        <v>19</v>
      </c>
      <c r="H19" s="139"/>
      <c r="I19" s="151" t="s">
        <v>233</v>
      </c>
      <c r="J19" s="146">
        <f>IF(COUNTA(E11)=0,"",E11)</f>
      </c>
    </row>
    <row r="20" spans="1:10" ht="24.75" customHeight="1" thickTop="1">
      <c r="A20" s="137">
        <v>12</v>
      </c>
      <c r="B20" s="134"/>
      <c r="C20" s="147">
        <f>IF($B20="","",VLOOKUP($B20,'登録入力・印刷'!$D$10:$F$135,2,FALSE)&amp;"　"&amp;VLOOKUP($B20,'登録入力・印刷'!$D$10:$F$135,3,FALSE))</f>
      </c>
      <c r="D20" s="135"/>
      <c r="E20" s="148">
        <f>IF($D20="","",VLOOKUP($D20,'登録入力・印刷'!$D$10:$F$135,2,FALSE)&amp;"　"&amp;VLOOKUP($D20,'登録入力・印刷'!$D$10:$F$135,3,FALSE))</f>
      </c>
      <c r="F20" s="139"/>
      <c r="G20" s="139">
        <v>20</v>
      </c>
      <c r="H20" s="139"/>
      <c r="I20" s="145" t="s">
        <v>234</v>
      </c>
      <c r="J20" s="146">
        <f>IF(COUNTA(B12)=0,"",B12)</f>
      </c>
    </row>
    <row r="21" spans="1:10" ht="24.75" customHeight="1">
      <c r="A21" s="137">
        <v>13</v>
      </c>
      <c r="B21" s="134"/>
      <c r="C21" s="147">
        <f>IF($B21="","",VLOOKUP($B21,'登録入力・印刷'!$D$10:$F$135,2,FALSE)&amp;"　"&amp;VLOOKUP($B21,'登録入力・印刷'!$D$10:$F$135,3,FALSE))</f>
      </c>
      <c r="D21" s="135"/>
      <c r="E21" s="148">
        <f>IF($D21="","",VLOOKUP($D21,'登録入力・印刷'!$D$10:$F$135,2,FALSE)&amp;"　"&amp;VLOOKUP($D21,'登録入力・印刷'!$D$10:$F$135,3,FALSE))</f>
      </c>
      <c r="F21" s="139"/>
      <c r="G21" s="139">
        <v>21</v>
      </c>
      <c r="H21" s="139"/>
      <c r="I21" s="149" t="s">
        <v>104</v>
      </c>
      <c r="J21" s="146">
        <f>IF(COUNTA(C12)=0,"",C12)</f>
      </c>
    </row>
    <row r="22" spans="1:10" ht="24.75" customHeight="1">
      <c r="A22" s="137">
        <v>14</v>
      </c>
      <c r="B22" s="134"/>
      <c r="C22" s="147">
        <f>IF($B22="","",VLOOKUP($B22,'登録入力・印刷'!$D$10:$F$135,2,FALSE)&amp;"　"&amp;VLOOKUP($B22,'登録入力・印刷'!$D$10:$F$135,3,FALSE))</f>
      </c>
      <c r="D22" s="135"/>
      <c r="E22" s="148">
        <f>IF($D22="","",VLOOKUP($D22,'登録入力・印刷'!$D$10:$F$135,2,FALSE)&amp;"　"&amp;VLOOKUP($D22,'登録入力・印刷'!$D$10:$F$135,3,FALSE))</f>
      </c>
      <c r="F22" s="139"/>
      <c r="G22" s="139">
        <v>22</v>
      </c>
      <c r="H22" s="139"/>
      <c r="I22" s="150" t="s">
        <v>105</v>
      </c>
      <c r="J22" s="146">
        <f>IF(COUNTA(D12)=0,"",D12)</f>
      </c>
    </row>
    <row r="23" spans="1:10" ht="24.75" customHeight="1" thickBot="1">
      <c r="A23" s="137">
        <v>15</v>
      </c>
      <c r="B23" s="134"/>
      <c r="C23" s="147">
        <f>IF($B23="","",VLOOKUP($B23,'登録入力・印刷'!$D$10:$F$135,2,FALSE)&amp;"　"&amp;VLOOKUP($B23,'登録入力・印刷'!$D$10:$F$135,3,FALSE))</f>
      </c>
      <c r="D23" s="135"/>
      <c r="E23" s="148">
        <f>IF($D23="","",VLOOKUP($D23,'登録入力・印刷'!$D$10:$F$135,2,FALSE)&amp;"　"&amp;VLOOKUP($D23,'登録入力・印刷'!$D$10:$F$135,3,FALSE))</f>
      </c>
      <c r="F23" s="139"/>
      <c r="G23" s="139">
        <v>23</v>
      </c>
      <c r="H23" s="139"/>
      <c r="I23" s="151" t="s">
        <v>106</v>
      </c>
      <c r="J23" s="146">
        <f>IF(COUNTA(E12)=0,"",E12)</f>
      </c>
    </row>
    <row r="24" spans="1:10" ht="24.75" customHeight="1" thickTop="1">
      <c r="A24" s="137">
        <v>16</v>
      </c>
      <c r="B24" s="134"/>
      <c r="C24" s="147">
        <f>IF($B24="","",VLOOKUP($B24,'登録入力・印刷'!$D$10:$F$135,2,FALSE)&amp;"　"&amp;VLOOKUP($B24,'登録入力・印刷'!$D$10:$F$135,3,FALSE))</f>
      </c>
      <c r="D24" s="135"/>
      <c r="E24" s="148">
        <f>IF($D24="","",VLOOKUP($D24,'登録入力・印刷'!$D$10:$F$135,2,FALSE)&amp;"　"&amp;VLOOKUP($D24,'登録入力・印刷'!$D$10:$F$135,3,FALSE))</f>
      </c>
      <c r="F24" s="139"/>
      <c r="G24" s="139">
        <v>24</v>
      </c>
      <c r="H24" s="139"/>
      <c r="I24" s="145" t="s">
        <v>107</v>
      </c>
      <c r="J24" s="146">
        <f>IF(COUNTA(B13)=0,"",B13)</f>
      </c>
    </row>
    <row r="25" spans="1:10" ht="24.75" customHeight="1">
      <c r="A25" s="137">
        <v>17</v>
      </c>
      <c r="B25" s="134"/>
      <c r="C25" s="147">
        <f>IF($B25="","",VLOOKUP($B25,'登録入力・印刷'!$D$10:$F$135,2,FALSE)&amp;"　"&amp;VLOOKUP($B25,'登録入力・印刷'!$D$10:$F$135,3,FALSE))</f>
      </c>
      <c r="D25" s="135"/>
      <c r="E25" s="148">
        <f>IF($D25="","",VLOOKUP($D25,'登録入力・印刷'!$D$10:$F$135,2,FALSE)&amp;"　"&amp;VLOOKUP($D25,'登録入力・印刷'!$D$10:$F$135,3,FALSE))</f>
      </c>
      <c r="F25" s="139"/>
      <c r="G25" s="139">
        <v>25</v>
      </c>
      <c r="H25" s="139"/>
      <c r="I25" s="149" t="s">
        <v>108</v>
      </c>
      <c r="J25" s="146">
        <f>IF(COUNTA(C13)=0,"",C13)</f>
      </c>
    </row>
    <row r="26" spans="1:10" ht="24.75" customHeight="1">
      <c r="A26" s="137">
        <v>18</v>
      </c>
      <c r="B26" s="134"/>
      <c r="C26" s="147">
        <f>IF($B26="","",VLOOKUP($B26,'登録入力・印刷'!$D$10:$F$135,2,FALSE)&amp;"　"&amp;VLOOKUP($B26,'登録入力・印刷'!$D$10:$F$135,3,FALSE))</f>
      </c>
      <c r="D26" s="135"/>
      <c r="E26" s="148">
        <f>IF($D26="","",VLOOKUP($D26,'登録入力・印刷'!$D$10:$F$135,2,FALSE)&amp;"　"&amp;VLOOKUP($D26,'登録入力・印刷'!$D$10:$F$135,3,FALSE))</f>
      </c>
      <c r="F26" s="139"/>
      <c r="G26" s="139">
        <v>26</v>
      </c>
      <c r="H26" s="139"/>
      <c r="I26" s="150" t="s">
        <v>235</v>
      </c>
      <c r="J26" s="146">
        <f>IF(COUNTA(D13)=0,"",D13)</f>
      </c>
    </row>
    <row r="27" spans="1:10" ht="24.75" customHeight="1" thickBot="1">
      <c r="A27" s="137">
        <v>19</v>
      </c>
      <c r="B27" s="134"/>
      <c r="C27" s="147">
        <f>IF($B27="","",VLOOKUP($B27,'登録入力・印刷'!$D$10:$F$135,2,FALSE)&amp;"　"&amp;VLOOKUP($B27,'登録入力・印刷'!$D$10:$F$135,3,FALSE))</f>
      </c>
      <c r="D27" s="135"/>
      <c r="E27" s="148">
        <f>IF($D27="","",VLOOKUP($D27,'登録入力・印刷'!$D$10:$F$135,2,FALSE)&amp;"　"&amp;VLOOKUP($D27,'登録入力・印刷'!$D$10:$F$135,3,FALSE))</f>
      </c>
      <c r="F27" s="139"/>
      <c r="G27" s="139">
        <v>27</v>
      </c>
      <c r="H27" s="139"/>
      <c r="I27" s="151" t="s">
        <v>109</v>
      </c>
      <c r="J27" s="146">
        <f>IF(COUNTA(E13)=0,"",E13)</f>
      </c>
    </row>
    <row r="28" spans="1:10" ht="24.75" customHeight="1" thickTop="1">
      <c r="A28" s="137">
        <v>20</v>
      </c>
      <c r="B28" s="134"/>
      <c r="C28" s="147">
        <f>IF($B28="","",VLOOKUP($B28,'登録入力・印刷'!$D$10:$F$135,2,FALSE)&amp;"　"&amp;VLOOKUP($B28,'登録入力・印刷'!$D$10:$F$135,3,FALSE))</f>
      </c>
      <c r="D28" s="135"/>
      <c r="E28" s="148">
        <f>IF($D28="","",VLOOKUP($D28,'登録入力・印刷'!$D$10:$F$135,2,FALSE)&amp;"　"&amp;VLOOKUP($D28,'登録入力・印刷'!$D$10:$F$135,3,FALSE))</f>
      </c>
      <c r="F28" s="139"/>
      <c r="G28" s="139">
        <v>28</v>
      </c>
      <c r="H28" s="139"/>
      <c r="I28" s="145" t="s">
        <v>236</v>
      </c>
      <c r="J28" s="146">
        <f>IF(COUNTA(B14)=0,"",B14)</f>
      </c>
    </row>
    <row r="29" spans="1:10" ht="24.75" customHeight="1">
      <c r="A29" s="137">
        <v>21</v>
      </c>
      <c r="B29" s="134"/>
      <c r="C29" s="147">
        <f>IF($B29="","",VLOOKUP($B29,'登録入力・印刷'!$D$10:$F$135,2,FALSE)&amp;"　"&amp;VLOOKUP($B29,'登録入力・印刷'!$D$10:$F$135,3,FALSE))</f>
      </c>
      <c r="D29" s="135"/>
      <c r="E29" s="148">
        <f>IF($D29="","",VLOOKUP($D29,'登録入力・印刷'!$D$10:$F$135,2,FALSE)&amp;"　"&amp;VLOOKUP($D29,'登録入力・印刷'!$D$10:$F$135,3,FALSE))</f>
      </c>
      <c r="F29" s="139"/>
      <c r="G29" s="139">
        <v>29</v>
      </c>
      <c r="H29" s="139"/>
      <c r="I29" s="149" t="s">
        <v>237</v>
      </c>
      <c r="J29" s="146">
        <f>IF(COUNTA(C14)=0,"",C14)</f>
      </c>
    </row>
    <row r="30" spans="1:10" ht="24.75" customHeight="1">
      <c r="A30" s="137">
        <v>22</v>
      </c>
      <c r="B30" s="134"/>
      <c r="C30" s="147">
        <f>IF($B30="","",VLOOKUP($B30,'登録入力・印刷'!$D$10:$F$135,2,FALSE)&amp;"　"&amp;VLOOKUP($B30,'登録入力・印刷'!$D$10:$F$135,3,FALSE))</f>
      </c>
      <c r="D30" s="135"/>
      <c r="E30" s="148">
        <f>IF($D30="","",VLOOKUP($D30,'登録入力・印刷'!$D$10:$F$135,2,FALSE)&amp;"　"&amp;VLOOKUP($D30,'登録入力・印刷'!$D$10:$F$135,3,FALSE))</f>
      </c>
      <c r="F30" s="139"/>
      <c r="G30" s="139">
        <v>30</v>
      </c>
      <c r="H30" s="139"/>
      <c r="I30" s="150" t="s">
        <v>238</v>
      </c>
      <c r="J30" s="146">
        <f>IF(COUNTA(D14)=0,"",D14)</f>
      </c>
    </row>
    <row r="31" spans="1:10" ht="24.75" customHeight="1" thickBot="1">
      <c r="A31" s="137">
        <v>23</v>
      </c>
      <c r="B31" s="134"/>
      <c r="C31" s="147">
        <f>IF($B31="","",VLOOKUP($B31,'登録入力・印刷'!$D$10:$F$135,2,FALSE)&amp;"　"&amp;VLOOKUP($B31,'登録入力・印刷'!$D$10:$F$135,3,FALSE))</f>
      </c>
      <c r="D31" s="135"/>
      <c r="E31" s="148">
        <f>IF($D31="","",VLOOKUP($D31,'登録入力・印刷'!$D$10:$F$135,2,FALSE)&amp;"　"&amp;VLOOKUP($D31,'登録入力・印刷'!$D$10:$F$135,3,FALSE))</f>
      </c>
      <c r="F31" s="139"/>
      <c r="G31" s="139">
        <v>31</v>
      </c>
      <c r="H31" s="139"/>
      <c r="I31" s="151" t="s">
        <v>110</v>
      </c>
      <c r="J31" s="146">
        <f>IF(COUNTA(E14)=0,"",E14)</f>
      </c>
    </row>
    <row r="32" spans="1:10" ht="24.75" customHeight="1" thickTop="1">
      <c r="A32" s="137">
        <v>24</v>
      </c>
      <c r="B32" s="134"/>
      <c r="C32" s="147">
        <f>IF($B32="","",VLOOKUP($B32,'登録入力・印刷'!$D$10:$F$135,2,FALSE)&amp;"　"&amp;VLOOKUP($B32,'登録入力・印刷'!$D$10:$F$135,3,FALSE))</f>
      </c>
      <c r="D32" s="135"/>
      <c r="E32" s="148">
        <f>IF($D32="","",VLOOKUP($D32,'登録入力・印刷'!$D$10:$F$135,2,FALSE)&amp;"　"&amp;VLOOKUP($D32,'登録入力・印刷'!$D$10:$F$135,3,FALSE))</f>
      </c>
      <c r="F32" s="139"/>
      <c r="G32" s="139">
        <v>32</v>
      </c>
      <c r="H32" s="139"/>
      <c r="I32" s="145" t="s">
        <v>239</v>
      </c>
      <c r="J32" s="146">
        <f>IF(COUNTA(B15)=0,"",B15)</f>
      </c>
    </row>
    <row r="33" spans="1:10" ht="24.75" customHeight="1">
      <c r="A33" s="137">
        <v>25</v>
      </c>
      <c r="B33" s="134"/>
      <c r="C33" s="147">
        <f>IF($B33="","",VLOOKUP($B33,'登録入力・印刷'!$D$10:$F$135,2,FALSE)&amp;"　"&amp;VLOOKUP($B33,'登録入力・印刷'!$D$10:$F$135,3,FALSE))</f>
      </c>
      <c r="D33" s="135"/>
      <c r="E33" s="148">
        <f>IF($D33="","",VLOOKUP($D33,'登録入力・印刷'!$D$10:$F$135,2,FALSE)&amp;"　"&amp;VLOOKUP($D33,'登録入力・印刷'!$D$10:$F$135,3,FALSE))</f>
      </c>
      <c r="F33" s="139"/>
      <c r="G33" s="139">
        <v>33</v>
      </c>
      <c r="H33" s="139"/>
      <c r="I33" s="149" t="s">
        <v>111</v>
      </c>
      <c r="J33" s="146">
        <f>IF(COUNTA(C15)=0,"",C15)</f>
      </c>
    </row>
    <row r="34" spans="1:10" ht="24.75" customHeight="1">
      <c r="A34" s="137">
        <v>26</v>
      </c>
      <c r="B34" s="134"/>
      <c r="C34" s="147">
        <f>IF($B34="","",VLOOKUP($B34,'登録入力・印刷'!$D$10:$F$135,2,FALSE)&amp;"　"&amp;VLOOKUP($B34,'登録入力・印刷'!$D$10:$F$135,3,FALSE))</f>
      </c>
      <c r="D34" s="135"/>
      <c r="E34" s="148">
        <f>IF($D34="","",VLOOKUP($D34,'登録入力・印刷'!$D$10:$F$135,2,FALSE)&amp;"　"&amp;VLOOKUP($D34,'登録入力・印刷'!$D$10:$F$135,3,FALSE))</f>
      </c>
      <c r="F34" s="139"/>
      <c r="G34" s="139">
        <v>34</v>
      </c>
      <c r="H34" s="139"/>
      <c r="I34" s="150" t="s">
        <v>240</v>
      </c>
      <c r="J34" s="146">
        <f>IF(COUNTA(D15)=0,"",D15)</f>
      </c>
    </row>
    <row r="35" spans="1:10" ht="24.75" customHeight="1" thickBot="1">
      <c r="A35" s="137">
        <v>27</v>
      </c>
      <c r="B35" s="134"/>
      <c r="C35" s="147">
        <f>IF($B35="","",VLOOKUP($B35,'登録入力・印刷'!$D$10:$F$135,2,FALSE)&amp;"　"&amp;VLOOKUP($B35,'登録入力・印刷'!$D$10:$F$135,3,FALSE))</f>
      </c>
      <c r="D35" s="135"/>
      <c r="E35" s="148">
        <f>IF($D35="","",VLOOKUP($D35,'登録入力・印刷'!$D$10:$F$135,2,FALSE)&amp;"　"&amp;VLOOKUP($D35,'登録入力・印刷'!$D$10:$F$135,3,FALSE))</f>
      </c>
      <c r="F35" s="139"/>
      <c r="G35" s="139">
        <v>35</v>
      </c>
      <c r="H35" s="139"/>
      <c r="I35" s="151" t="s">
        <v>112</v>
      </c>
      <c r="J35" s="146">
        <f>IF(COUNTA(E15)=0,"",E15)</f>
      </c>
    </row>
    <row r="36" spans="1:10" ht="24.75" customHeight="1" thickTop="1">
      <c r="A36" s="137">
        <v>28</v>
      </c>
      <c r="B36" s="134"/>
      <c r="C36" s="147">
        <f>IF($B36="","",VLOOKUP($B36,'登録入力・印刷'!$D$10:$F$135,2,FALSE)&amp;"　"&amp;VLOOKUP($B36,'登録入力・印刷'!$D$10:$F$135,3,FALSE))</f>
      </c>
      <c r="D36" s="135"/>
      <c r="E36" s="148">
        <f>IF($D36="","",VLOOKUP($D36,'登録入力・印刷'!$D$10:$F$135,2,FALSE)&amp;"　"&amp;VLOOKUP($D36,'登録入力・印刷'!$D$10:$F$135,3,FALSE))</f>
      </c>
      <c r="F36" s="139"/>
      <c r="G36" s="139">
        <v>36</v>
      </c>
      <c r="H36" s="139"/>
      <c r="I36" s="145" t="s">
        <v>113</v>
      </c>
      <c r="J36" s="146">
        <f>IF(COUNTA(B16)=0,"",B16)</f>
      </c>
    </row>
    <row r="37" spans="1:10" ht="24.75" customHeight="1">
      <c r="A37" s="137">
        <v>29</v>
      </c>
      <c r="B37" s="134"/>
      <c r="C37" s="147">
        <f>IF($B37="","",VLOOKUP($B37,'登録入力・印刷'!$D$10:$F$135,2,FALSE)&amp;"　"&amp;VLOOKUP($B37,'登録入力・印刷'!$D$10:$F$135,3,FALSE))</f>
      </c>
      <c r="D37" s="135"/>
      <c r="E37" s="148">
        <f>IF($D37="","",VLOOKUP($D37,'登録入力・印刷'!$D$10:$F$135,2,FALSE)&amp;"　"&amp;VLOOKUP($D37,'登録入力・印刷'!$D$10:$F$135,3,FALSE))</f>
      </c>
      <c r="F37" s="139"/>
      <c r="G37" s="139">
        <v>37</v>
      </c>
      <c r="H37" s="139"/>
      <c r="I37" s="149" t="s">
        <v>114</v>
      </c>
      <c r="J37" s="146">
        <f>IF(COUNTA(C16)=0,"",C16)</f>
      </c>
    </row>
    <row r="38" spans="1:10" ht="24.75" customHeight="1">
      <c r="A38" s="137">
        <v>30</v>
      </c>
      <c r="B38" s="134"/>
      <c r="C38" s="147">
        <f>IF($B38="","",VLOOKUP($B38,'登録入力・印刷'!$D$10:$F$135,2,FALSE)&amp;"　"&amp;VLOOKUP($B38,'登録入力・印刷'!$D$10:$F$135,3,FALSE))</f>
      </c>
      <c r="D38" s="135"/>
      <c r="E38" s="148">
        <f>IF($D38="","",VLOOKUP($D38,'登録入力・印刷'!$D$10:$F$135,2,FALSE)&amp;"　"&amp;VLOOKUP($D38,'登録入力・印刷'!$D$10:$F$135,3,FALSE))</f>
      </c>
      <c r="F38" s="139"/>
      <c r="G38" s="139">
        <v>38</v>
      </c>
      <c r="H38" s="139"/>
      <c r="I38" s="150" t="s">
        <v>115</v>
      </c>
      <c r="J38" s="146">
        <f>IF(COUNTA(D16)=0,"",D16)</f>
      </c>
    </row>
    <row r="39" spans="1:10" ht="24.75" customHeight="1" thickBot="1">
      <c r="A39" s="137">
        <v>31</v>
      </c>
      <c r="B39" s="134"/>
      <c r="C39" s="147">
        <f>IF($B39="","",VLOOKUP($B39,'登録入力・印刷'!$D$10:$F$135,2,FALSE)&amp;"　"&amp;VLOOKUP($B39,'登録入力・印刷'!$D$10:$F$135,3,FALSE))</f>
      </c>
      <c r="D39" s="135"/>
      <c r="E39" s="148">
        <f>IF($D39="","",VLOOKUP($D39,'登録入力・印刷'!$D$10:$F$135,2,FALSE)&amp;"　"&amp;VLOOKUP($D39,'登録入力・印刷'!$D$10:$F$135,3,FALSE))</f>
      </c>
      <c r="F39" s="139"/>
      <c r="G39" s="139">
        <v>39</v>
      </c>
      <c r="H39" s="139"/>
      <c r="I39" s="151" t="s">
        <v>116</v>
      </c>
      <c r="J39" s="146">
        <f>IF(COUNTA(E16)=0,"",E16)</f>
      </c>
    </row>
    <row r="40" spans="1:10" ht="24.75" customHeight="1" thickTop="1">
      <c r="A40" s="137">
        <v>32</v>
      </c>
      <c r="B40" s="134"/>
      <c r="C40" s="147">
        <f>IF($B40="","",VLOOKUP($B40,'登録入力・印刷'!$D$10:$F$135,2,FALSE)&amp;"　"&amp;VLOOKUP($B40,'登録入力・印刷'!$D$10:$F$135,3,FALSE))</f>
      </c>
      <c r="D40" s="135"/>
      <c r="E40" s="148">
        <f>IF($D40="","",VLOOKUP($D40,'登録入力・印刷'!$D$10:$F$135,2,FALSE)&amp;"　"&amp;VLOOKUP($D40,'登録入力・印刷'!$D$10:$F$135,3,FALSE))</f>
      </c>
      <c r="F40" s="139"/>
      <c r="G40" s="139">
        <v>40</v>
      </c>
      <c r="H40" s="139"/>
      <c r="I40" s="145" t="s">
        <v>117</v>
      </c>
      <c r="J40" s="146">
        <f>IF(COUNTA(B17)=0,"",B17)</f>
      </c>
    </row>
    <row r="41" spans="1:10" ht="24.75" customHeight="1">
      <c r="A41" s="137">
        <v>33</v>
      </c>
      <c r="B41" s="134"/>
      <c r="C41" s="147">
        <f>IF($B41="","",VLOOKUP($B41,'登録入力・印刷'!$D$10:$F$135,2,FALSE)&amp;"　"&amp;VLOOKUP($B41,'登録入力・印刷'!$D$10:$F$135,3,FALSE))</f>
      </c>
      <c r="D41" s="135"/>
      <c r="E41" s="148">
        <f>IF($D41="","",VLOOKUP($D41,'登録入力・印刷'!$D$10:$F$135,2,FALSE)&amp;"　"&amp;VLOOKUP($D41,'登録入力・印刷'!$D$10:$F$135,3,FALSE))</f>
      </c>
      <c r="F41" s="139"/>
      <c r="G41" s="139">
        <v>41</v>
      </c>
      <c r="H41" s="139"/>
      <c r="I41" s="149" t="s">
        <v>241</v>
      </c>
      <c r="J41" s="146">
        <f>IF(COUNTA(C17)=0,"",C17)</f>
      </c>
    </row>
    <row r="42" spans="1:10" ht="24.75" customHeight="1">
      <c r="A42" s="137">
        <v>34</v>
      </c>
      <c r="B42" s="134"/>
      <c r="C42" s="147">
        <f>IF($B42="","",VLOOKUP($B42,'登録入力・印刷'!$D$10:$F$135,2,FALSE)&amp;"　"&amp;VLOOKUP($B42,'登録入力・印刷'!$D$10:$F$135,3,FALSE))</f>
      </c>
      <c r="D42" s="135"/>
      <c r="E42" s="148">
        <f>IF($D42="","",VLOOKUP($D42,'登録入力・印刷'!$D$10:$F$135,2,FALSE)&amp;"　"&amp;VLOOKUP($D42,'登録入力・印刷'!$D$10:$F$135,3,FALSE))</f>
      </c>
      <c r="F42" s="139"/>
      <c r="G42" s="139">
        <v>42</v>
      </c>
      <c r="H42" s="139"/>
      <c r="I42" s="150" t="s">
        <v>242</v>
      </c>
      <c r="J42" s="146">
        <f>IF(COUNTA(D17)=0,"",D17)</f>
      </c>
    </row>
    <row r="43" spans="1:10" ht="24.75" customHeight="1" thickBot="1">
      <c r="A43" s="137">
        <v>35</v>
      </c>
      <c r="B43" s="134"/>
      <c r="C43" s="147">
        <f>IF($B43="","",VLOOKUP($B43,'登録入力・印刷'!$D$10:$F$135,2,FALSE)&amp;"　"&amp;VLOOKUP($B43,'登録入力・印刷'!$D$10:$F$135,3,FALSE))</f>
      </c>
      <c r="D43" s="135"/>
      <c r="E43" s="148">
        <f>IF($D43="","",VLOOKUP($D43,'登録入力・印刷'!$D$10:$F$135,2,FALSE)&amp;"　"&amp;VLOOKUP($D43,'登録入力・印刷'!$D$10:$F$135,3,FALSE))</f>
      </c>
      <c r="F43" s="139"/>
      <c r="G43" s="139">
        <v>43</v>
      </c>
      <c r="H43" s="139"/>
      <c r="I43" s="151" t="s">
        <v>118</v>
      </c>
      <c r="J43" s="146">
        <f>IF(COUNTA(E17)=0,"",E17)</f>
      </c>
    </row>
    <row r="44" spans="1:10" ht="24.75" customHeight="1" thickTop="1">
      <c r="A44" s="137">
        <v>36</v>
      </c>
      <c r="B44" s="134"/>
      <c r="C44" s="147">
        <f>IF($B44="","",VLOOKUP($B44,'登録入力・印刷'!$D$10:$F$135,2,FALSE)&amp;"　"&amp;VLOOKUP($B44,'登録入力・印刷'!$D$10:$F$135,3,FALSE))</f>
      </c>
      <c r="D44" s="135"/>
      <c r="E44" s="148">
        <f>IF($D44="","",VLOOKUP($D44,'登録入力・印刷'!$D$10:$F$135,2,FALSE)&amp;"　"&amp;VLOOKUP($D44,'登録入力・印刷'!$D$10:$F$135,3,FALSE))</f>
      </c>
      <c r="F44" s="139"/>
      <c r="G44" s="139">
        <v>44</v>
      </c>
      <c r="H44" s="139"/>
      <c r="I44" s="145" t="s">
        <v>243</v>
      </c>
      <c r="J44" s="146">
        <f>IF(COUNTA(B18)=0,"",B18)</f>
      </c>
    </row>
    <row r="45" spans="1:10" ht="24.75" customHeight="1">
      <c r="A45" s="137">
        <v>37</v>
      </c>
      <c r="B45" s="134"/>
      <c r="C45" s="147">
        <f>IF($B45="","",VLOOKUP($B45,'登録入力・印刷'!$D$10:$F$135,2,FALSE)&amp;"　"&amp;VLOOKUP($B45,'登録入力・印刷'!$D$10:$F$135,3,FALSE))</f>
      </c>
      <c r="D45" s="135"/>
      <c r="E45" s="148">
        <f>IF($D45="","",VLOOKUP($D45,'登録入力・印刷'!$D$10:$F$135,2,FALSE)&amp;"　"&amp;VLOOKUP($D45,'登録入力・印刷'!$D$10:$F$135,3,FALSE))</f>
      </c>
      <c r="F45" s="139"/>
      <c r="G45" s="139">
        <v>45</v>
      </c>
      <c r="H45" s="139"/>
      <c r="I45" s="149" t="s">
        <v>119</v>
      </c>
      <c r="J45" s="146">
        <f>IF(COUNTA(C18)=0,"",C18)</f>
      </c>
    </row>
    <row r="46" spans="1:10" ht="24.75" customHeight="1">
      <c r="A46" s="137">
        <v>38</v>
      </c>
      <c r="B46" s="134"/>
      <c r="C46" s="147">
        <f>IF($B46="","",VLOOKUP($B46,'登録入力・印刷'!$D$10:$F$135,2,FALSE)&amp;"　"&amp;VLOOKUP($B46,'登録入力・印刷'!$D$10:$F$135,3,FALSE))</f>
      </c>
      <c r="D46" s="135"/>
      <c r="E46" s="148">
        <f>IF($D46="","",VLOOKUP($D46,'登録入力・印刷'!$D$10:$F$135,2,FALSE)&amp;"　"&amp;VLOOKUP($D46,'登録入力・印刷'!$D$10:$F$135,3,FALSE))</f>
      </c>
      <c r="F46" s="139"/>
      <c r="G46" s="139">
        <v>46</v>
      </c>
      <c r="H46" s="139"/>
      <c r="I46" s="150" t="s">
        <v>120</v>
      </c>
      <c r="J46" s="146">
        <f>IF(COUNTA(D18)=0,"",D18)</f>
      </c>
    </row>
    <row r="47" spans="1:10" ht="24.75" customHeight="1" thickBot="1">
      <c r="A47" s="137">
        <v>39</v>
      </c>
      <c r="B47" s="134"/>
      <c r="C47" s="147">
        <f>IF($B47="","",VLOOKUP($B47,'登録入力・印刷'!$D$10:$F$135,2,FALSE)&amp;"　"&amp;VLOOKUP($B47,'登録入力・印刷'!$D$10:$F$135,3,FALSE))</f>
      </c>
      <c r="D47" s="135"/>
      <c r="E47" s="148">
        <f>IF($D47="","",VLOOKUP($D47,'登録入力・印刷'!$D$10:$F$135,2,FALSE)&amp;"　"&amp;VLOOKUP($D47,'登録入力・印刷'!$D$10:$F$135,3,FALSE))</f>
      </c>
      <c r="F47" s="139"/>
      <c r="G47" s="139">
        <v>47</v>
      </c>
      <c r="H47" s="139"/>
      <c r="I47" s="151" t="s">
        <v>121</v>
      </c>
      <c r="J47" s="146">
        <f>IF(COUNTA(E18)=0,"",E18)</f>
      </c>
    </row>
    <row r="48" spans="1:10" ht="24.75" customHeight="1" thickTop="1">
      <c r="A48" s="137">
        <v>40</v>
      </c>
      <c r="B48" s="134"/>
      <c r="C48" s="147">
        <f>IF($B48="","",VLOOKUP($B48,'登録入力・印刷'!$D$10:$F$135,2,FALSE)&amp;"　"&amp;VLOOKUP($B48,'登録入力・印刷'!$D$10:$F$135,3,FALSE))</f>
      </c>
      <c r="D48" s="135"/>
      <c r="E48" s="148">
        <f>IF($D48="","",VLOOKUP($D48,'登録入力・印刷'!$D$10:$F$135,2,FALSE)&amp;"　"&amp;VLOOKUP($D48,'登録入力・印刷'!$D$10:$F$135,3,FALSE))</f>
      </c>
      <c r="F48" s="139"/>
      <c r="G48" s="139">
        <v>48</v>
      </c>
      <c r="H48" s="139"/>
      <c r="I48" s="145" t="s">
        <v>122</v>
      </c>
      <c r="J48" s="146">
        <f>IF(COUNTA(B19)=0,"",B19)</f>
      </c>
    </row>
    <row r="49" spans="1:10" ht="24.75" customHeight="1">
      <c r="A49" s="139"/>
      <c r="B49" s="139"/>
      <c r="C49" s="139"/>
      <c r="D49" s="139"/>
      <c r="E49" s="139"/>
      <c r="F49" s="139"/>
      <c r="G49" s="139">
        <v>49</v>
      </c>
      <c r="H49" s="139"/>
      <c r="I49" s="149" t="s">
        <v>244</v>
      </c>
      <c r="J49" s="146">
        <f>IF(COUNTA(C19)=0,"",C19)</f>
      </c>
    </row>
    <row r="50" spans="1:10" ht="24.75" customHeight="1">
      <c r="A50" s="139"/>
      <c r="B50" s="139"/>
      <c r="C50" s="139"/>
      <c r="D50" s="139"/>
      <c r="E50" s="139"/>
      <c r="F50" s="139"/>
      <c r="G50" s="139">
        <v>50</v>
      </c>
      <c r="H50" s="139"/>
      <c r="I50" s="150" t="s">
        <v>123</v>
      </c>
      <c r="J50" s="146">
        <f>IF(COUNTA(D19)=0,"",D19)</f>
      </c>
    </row>
    <row r="51" spans="1:10" ht="24.75" customHeight="1" thickBot="1">
      <c r="A51" s="139"/>
      <c r="B51" s="139"/>
      <c r="C51" s="139"/>
      <c r="D51" s="139"/>
      <c r="E51" s="139"/>
      <c r="F51" s="139"/>
      <c r="G51" s="139">
        <v>51</v>
      </c>
      <c r="H51" s="139"/>
      <c r="I51" s="151" t="s">
        <v>124</v>
      </c>
      <c r="J51" s="146">
        <f>IF(COUNTA(E19)=0,"",E19)</f>
      </c>
    </row>
    <row r="52" spans="1:10" ht="24.75" customHeight="1" thickTop="1">
      <c r="A52" s="139"/>
      <c r="B52" s="139"/>
      <c r="C52" s="139"/>
      <c r="D52" s="139"/>
      <c r="E52" s="139"/>
      <c r="F52" s="139"/>
      <c r="G52" s="139">
        <v>52</v>
      </c>
      <c r="H52" s="139"/>
      <c r="I52" s="145" t="s">
        <v>125</v>
      </c>
      <c r="J52" s="146">
        <f>IF(COUNTA(B20)=0,"",B20)</f>
      </c>
    </row>
    <row r="53" spans="1:10" ht="24.75" customHeight="1">
      <c r="A53" s="139"/>
      <c r="B53" s="139"/>
      <c r="C53" s="139"/>
      <c r="D53" s="139"/>
      <c r="E53" s="139"/>
      <c r="F53" s="139"/>
      <c r="G53" s="139">
        <v>53</v>
      </c>
      <c r="H53" s="139"/>
      <c r="I53" s="149" t="s">
        <v>126</v>
      </c>
      <c r="J53" s="146">
        <f>IF(COUNTA(C20)=0,"",C20)</f>
      </c>
    </row>
    <row r="54" spans="1:10" ht="24.75" customHeight="1">
      <c r="A54" s="139"/>
      <c r="B54" s="139"/>
      <c r="C54" s="139"/>
      <c r="D54" s="139"/>
      <c r="E54" s="139"/>
      <c r="F54" s="139"/>
      <c r="G54" s="139">
        <v>54</v>
      </c>
      <c r="H54" s="139"/>
      <c r="I54" s="150" t="s">
        <v>245</v>
      </c>
      <c r="J54" s="146">
        <f>IF(COUNTA(D20)=0,"",D20)</f>
      </c>
    </row>
    <row r="55" spans="1:10" ht="24.75" customHeight="1" thickBot="1">
      <c r="A55" s="139"/>
      <c r="B55" s="139"/>
      <c r="C55" s="139"/>
      <c r="D55" s="139"/>
      <c r="E55" s="139"/>
      <c r="F55" s="139"/>
      <c r="G55" s="139">
        <v>55</v>
      </c>
      <c r="H55" s="139"/>
      <c r="I55" s="151" t="s">
        <v>127</v>
      </c>
      <c r="J55" s="146">
        <f>IF(COUNTA(E20)=0,"",E20)</f>
      </c>
    </row>
    <row r="56" spans="1:10" ht="24.75" customHeight="1" thickTop="1">
      <c r="A56" s="139"/>
      <c r="B56" s="139"/>
      <c r="C56" s="139"/>
      <c r="D56" s="139"/>
      <c r="E56" s="139"/>
      <c r="F56" s="139"/>
      <c r="G56" s="139">
        <v>56</v>
      </c>
      <c r="H56" s="139"/>
      <c r="I56" s="145" t="s">
        <v>128</v>
      </c>
      <c r="J56" s="146">
        <f>IF(COUNTA(B21)=0,"",B21)</f>
      </c>
    </row>
    <row r="57" spans="1:10" ht="24.75" customHeight="1">
      <c r="A57" s="139"/>
      <c r="B57" s="139"/>
      <c r="C57" s="139"/>
      <c r="D57" s="139"/>
      <c r="E57" s="139"/>
      <c r="F57" s="139"/>
      <c r="G57" s="139">
        <v>57</v>
      </c>
      <c r="H57" s="139"/>
      <c r="I57" s="149" t="s">
        <v>129</v>
      </c>
      <c r="J57" s="146">
        <f>IF(COUNTA(C21)=0,"",C21)</f>
      </c>
    </row>
    <row r="58" spans="1:10" ht="24.75" customHeight="1">
      <c r="A58" s="139"/>
      <c r="B58" s="139"/>
      <c r="C58" s="139"/>
      <c r="D58" s="139"/>
      <c r="E58" s="139"/>
      <c r="F58" s="139"/>
      <c r="G58" s="139">
        <v>58</v>
      </c>
      <c r="H58" s="139"/>
      <c r="I58" s="150" t="s">
        <v>130</v>
      </c>
      <c r="J58" s="146">
        <f>IF(COUNTA(D21)=0,"",D21)</f>
      </c>
    </row>
    <row r="59" spans="1:10" ht="24.75" customHeight="1" thickBot="1">
      <c r="A59" s="139"/>
      <c r="B59" s="139"/>
      <c r="C59" s="139"/>
      <c r="D59" s="139"/>
      <c r="E59" s="139"/>
      <c r="F59" s="139"/>
      <c r="G59" s="139">
        <v>59</v>
      </c>
      <c r="H59" s="139"/>
      <c r="I59" s="151" t="s">
        <v>131</v>
      </c>
      <c r="J59" s="146">
        <f>IF(COUNTA(E21)=0,"",E21)</f>
      </c>
    </row>
    <row r="60" spans="1:10" ht="24.75" customHeight="1" thickTop="1">
      <c r="A60" s="139"/>
      <c r="B60" s="139"/>
      <c r="C60" s="139"/>
      <c r="D60" s="139"/>
      <c r="E60" s="139"/>
      <c r="F60" s="139"/>
      <c r="G60" s="139">
        <v>60</v>
      </c>
      <c r="H60" s="139"/>
      <c r="I60" s="145" t="s">
        <v>132</v>
      </c>
      <c r="J60" s="146">
        <f>IF(COUNTA(B22)=0,"",B22)</f>
      </c>
    </row>
    <row r="61" spans="1:10" ht="24.75" customHeight="1">
      <c r="A61" s="139"/>
      <c r="B61" s="139"/>
      <c r="C61" s="139"/>
      <c r="D61" s="139"/>
      <c r="E61" s="139"/>
      <c r="F61" s="139"/>
      <c r="G61" s="139">
        <v>61</v>
      </c>
      <c r="H61" s="139"/>
      <c r="I61" s="149" t="s">
        <v>133</v>
      </c>
      <c r="J61" s="146">
        <f>IF(COUNTA(C22)=0,"",C22)</f>
      </c>
    </row>
    <row r="62" spans="1:10" ht="24.75" customHeight="1">
      <c r="A62" s="139"/>
      <c r="B62" s="139"/>
      <c r="C62" s="139"/>
      <c r="D62" s="139"/>
      <c r="E62" s="139"/>
      <c r="F62" s="139"/>
      <c r="G62" s="139">
        <v>62</v>
      </c>
      <c r="H62" s="139"/>
      <c r="I62" s="150" t="s">
        <v>134</v>
      </c>
      <c r="J62" s="146">
        <f>IF(COUNTA(D22)=0,"",D22)</f>
      </c>
    </row>
    <row r="63" spans="1:10" ht="24.75" customHeight="1" thickBot="1">
      <c r="A63" s="139"/>
      <c r="B63" s="139"/>
      <c r="C63" s="139"/>
      <c r="D63" s="139"/>
      <c r="E63" s="139"/>
      <c r="F63" s="139"/>
      <c r="G63" s="139">
        <v>63</v>
      </c>
      <c r="H63" s="139"/>
      <c r="I63" s="151" t="s">
        <v>135</v>
      </c>
      <c r="J63" s="146">
        <f>IF(COUNTA(E22)=0,"",E22)</f>
      </c>
    </row>
    <row r="64" spans="1:10" ht="24.75" customHeight="1" thickTop="1">
      <c r="A64" s="139"/>
      <c r="B64" s="139"/>
      <c r="C64" s="139"/>
      <c r="D64" s="139"/>
      <c r="E64" s="139"/>
      <c r="F64" s="139"/>
      <c r="G64" s="139">
        <v>64</v>
      </c>
      <c r="H64" s="139"/>
      <c r="I64" s="145" t="s">
        <v>136</v>
      </c>
      <c r="J64" s="146">
        <f>IF(COUNTA(B23)=0,"",B23)</f>
      </c>
    </row>
    <row r="65" spans="1:10" ht="24.75" customHeight="1">
      <c r="A65" s="139"/>
      <c r="B65" s="139"/>
      <c r="C65" s="139"/>
      <c r="D65" s="139"/>
      <c r="E65" s="139"/>
      <c r="F65" s="139"/>
      <c r="G65" s="139">
        <v>65</v>
      </c>
      <c r="H65" s="139"/>
      <c r="I65" s="149" t="s">
        <v>137</v>
      </c>
      <c r="J65" s="146">
        <f>IF(COUNTA(C23)=0,"",C23)</f>
      </c>
    </row>
    <row r="66" spans="1:10" ht="24.75" customHeight="1">
      <c r="A66" s="139"/>
      <c r="B66" s="139"/>
      <c r="C66" s="139"/>
      <c r="D66" s="139"/>
      <c r="E66" s="139"/>
      <c r="F66" s="139"/>
      <c r="G66" s="139">
        <v>66</v>
      </c>
      <c r="H66" s="139"/>
      <c r="I66" s="150" t="s">
        <v>138</v>
      </c>
      <c r="J66" s="146">
        <f>IF(COUNTA(D23)=0,"",D23)</f>
      </c>
    </row>
    <row r="67" spans="1:10" ht="24.75" customHeight="1" thickBot="1">
      <c r="A67" s="139"/>
      <c r="B67" s="139"/>
      <c r="C67" s="139"/>
      <c r="D67" s="139"/>
      <c r="E67" s="139"/>
      <c r="F67" s="139"/>
      <c r="G67" s="139">
        <v>67</v>
      </c>
      <c r="H67" s="139"/>
      <c r="I67" s="151" t="s">
        <v>139</v>
      </c>
      <c r="J67" s="146">
        <f>IF(COUNTA(E23)=0,"",E23)</f>
      </c>
    </row>
    <row r="68" spans="1:10" ht="24.75" customHeight="1" thickTop="1">
      <c r="A68" s="139"/>
      <c r="B68" s="139"/>
      <c r="C68" s="139"/>
      <c r="D68" s="139"/>
      <c r="E68" s="139"/>
      <c r="F68" s="139"/>
      <c r="G68" s="139">
        <v>68</v>
      </c>
      <c r="H68" s="139"/>
      <c r="I68" s="145" t="s">
        <v>140</v>
      </c>
      <c r="J68" s="146">
        <f>IF(COUNTA(B24)=0,"",B24)</f>
      </c>
    </row>
    <row r="69" spans="1:10" ht="24.75" customHeight="1">
      <c r="A69" s="139"/>
      <c r="B69" s="139"/>
      <c r="C69" s="139"/>
      <c r="D69" s="139"/>
      <c r="E69" s="139"/>
      <c r="F69" s="139"/>
      <c r="G69" s="139">
        <v>69</v>
      </c>
      <c r="H69" s="139"/>
      <c r="I69" s="149" t="s">
        <v>141</v>
      </c>
      <c r="J69" s="146">
        <f>IF(COUNTA(C24)=0,"",C24)</f>
      </c>
    </row>
    <row r="70" spans="1:10" ht="24.75" customHeight="1">
      <c r="A70" s="139"/>
      <c r="B70" s="139"/>
      <c r="C70" s="139"/>
      <c r="D70" s="139"/>
      <c r="E70" s="139"/>
      <c r="F70" s="139"/>
      <c r="G70" s="139">
        <v>70</v>
      </c>
      <c r="H70" s="139"/>
      <c r="I70" s="150" t="s">
        <v>142</v>
      </c>
      <c r="J70" s="146">
        <f>IF(COUNTA(D24)=0,"",D24)</f>
      </c>
    </row>
    <row r="71" spans="1:10" ht="24.75" customHeight="1" thickBot="1">
      <c r="A71" s="139"/>
      <c r="B71" s="139"/>
      <c r="C71" s="139"/>
      <c r="D71" s="139"/>
      <c r="E71" s="139"/>
      <c r="F71" s="139"/>
      <c r="G71" s="139">
        <v>71</v>
      </c>
      <c r="H71" s="139"/>
      <c r="I71" s="151" t="s">
        <v>143</v>
      </c>
      <c r="J71" s="146">
        <f>IF(COUNTA(E24)=0,"",E24)</f>
      </c>
    </row>
    <row r="72" spans="1:10" ht="24.75" customHeight="1" thickTop="1">
      <c r="A72" s="139"/>
      <c r="B72" s="139"/>
      <c r="C72" s="139"/>
      <c r="D72" s="139"/>
      <c r="E72" s="139"/>
      <c r="F72" s="139"/>
      <c r="G72" s="139">
        <v>72</v>
      </c>
      <c r="H72" s="139"/>
      <c r="I72" s="145" t="s">
        <v>144</v>
      </c>
      <c r="J72" s="146">
        <f>IF(COUNTA(B25)=0,"",B25)</f>
      </c>
    </row>
    <row r="73" spans="1:10" ht="24.75" customHeight="1">
      <c r="A73" s="139"/>
      <c r="B73" s="139"/>
      <c r="C73" s="139"/>
      <c r="D73" s="139"/>
      <c r="E73" s="139"/>
      <c r="F73" s="139"/>
      <c r="G73" s="139">
        <v>73</v>
      </c>
      <c r="H73" s="139"/>
      <c r="I73" s="149" t="s">
        <v>145</v>
      </c>
      <c r="J73" s="146">
        <f>IF(COUNTA(C25)=0,"",C25)</f>
      </c>
    </row>
    <row r="74" spans="1:10" ht="24.75" customHeight="1">
      <c r="A74" s="139"/>
      <c r="B74" s="139"/>
      <c r="C74" s="139"/>
      <c r="D74" s="139"/>
      <c r="E74" s="139"/>
      <c r="F74" s="139"/>
      <c r="G74" s="139">
        <v>74</v>
      </c>
      <c r="H74" s="139"/>
      <c r="I74" s="150" t="s">
        <v>246</v>
      </c>
      <c r="J74" s="146">
        <f>IF(COUNTA(D25)=0,"",D25)</f>
      </c>
    </row>
    <row r="75" spans="1:10" ht="24.75" customHeight="1" thickBot="1">
      <c r="A75" s="139"/>
      <c r="B75" s="139"/>
      <c r="C75" s="139"/>
      <c r="D75" s="139"/>
      <c r="E75" s="139"/>
      <c r="F75" s="139"/>
      <c r="G75" s="139">
        <v>75</v>
      </c>
      <c r="H75" s="139"/>
      <c r="I75" s="151" t="s">
        <v>146</v>
      </c>
      <c r="J75" s="146">
        <f>IF(COUNTA(E25)=0,"",E25)</f>
      </c>
    </row>
    <row r="76" spans="1:10" ht="24.75" customHeight="1" thickTop="1">
      <c r="A76" s="139"/>
      <c r="B76" s="139"/>
      <c r="C76" s="139"/>
      <c r="D76" s="139"/>
      <c r="E76" s="139"/>
      <c r="F76" s="139"/>
      <c r="G76" s="139">
        <v>76</v>
      </c>
      <c r="H76" s="139"/>
      <c r="I76" s="145" t="s">
        <v>147</v>
      </c>
      <c r="J76" s="146">
        <f>IF(COUNTA(B26)=0,"",B26)</f>
      </c>
    </row>
    <row r="77" spans="1:10" ht="24.75" customHeight="1">
      <c r="A77" s="139"/>
      <c r="B77" s="139"/>
      <c r="C77" s="139"/>
      <c r="D77" s="139"/>
      <c r="E77" s="139"/>
      <c r="F77" s="139"/>
      <c r="G77" s="139">
        <v>77</v>
      </c>
      <c r="H77" s="139"/>
      <c r="I77" s="149" t="s">
        <v>148</v>
      </c>
      <c r="J77" s="146">
        <f>IF(COUNTA(C26)=0,"",C26)</f>
      </c>
    </row>
    <row r="78" spans="1:10" ht="24.75" customHeight="1">
      <c r="A78" s="139"/>
      <c r="B78" s="139"/>
      <c r="C78" s="139"/>
      <c r="D78" s="139"/>
      <c r="E78" s="139"/>
      <c r="F78" s="139"/>
      <c r="G78" s="139">
        <v>78</v>
      </c>
      <c r="H78" s="139"/>
      <c r="I78" s="150" t="s">
        <v>149</v>
      </c>
      <c r="J78" s="146">
        <f>IF(COUNTA(D26)=0,"",D26)</f>
      </c>
    </row>
    <row r="79" spans="1:10" ht="24.75" customHeight="1" thickBot="1">
      <c r="A79" s="139"/>
      <c r="B79" s="139"/>
      <c r="C79" s="139"/>
      <c r="D79" s="139"/>
      <c r="E79" s="139"/>
      <c r="F79" s="139"/>
      <c r="G79" s="139">
        <v>79</v>
      </c>
      <c r="H79" s="139"/>
      <c r="I79" s="151" t="s">
        <v>150</v>
      </c>
      <c r="J79" s="146">
        <f>IF(COUNTA(E26)=0,"",E26)</f>
      </c>
    </row>
    <row r="80" spans="1:10" ht="24.75" customHeight="1" thickTop="1">
      <c r="A80" s="139"/>
      <c r="B80" s="139"/>
      <c r="C80" s="139"/>
      <c r="D80" s="139"/>
      <c r="E80" s="139"/>
      <c r="F80" s="139"/>
      <c r="G80" s="139">
        <v>80</v>
      </c>
      <c r="H80" s="139"/>
      <c r="I80" s="145" t="s">
        <v>151</v>
      </c>
      <c r="J80" s="146">
        <f>IF(COUNTA(B27)=0,"",B27)</f>
      </c>
    </row>
    <row r="81" spans="1:10" ht="24.75" customHeight="1">
      <c r="A81" s="139"/>
      <c r="B81" s="139"/>
      <c r="C81" s="139"/>
      <c r="D81" s="139"/>
      <c r="E81" s="139"/>
      <c r="F81" s="139"/>
      <c r="G81" s="139">
        <v>81</v>
      </c>
      <c r="H81" s="139"/>
      <c r="I81" s="149" t="s">
        <v>152</v>
      </c>
      <c r="J81" s="146">
        <f>IF(COUNTA(C27)=0,"",C27)</f>
      </c>
    </row>
    <row r="82" spans="1:10" ht="24.75" customHeight="1">
      <c r="A82" s="139"/>
      <c r="B82" s="139"/>
      <c r="C82" s="139"/>
      <c r="D82" s="139"/>
      <c r="E82" s="139"/>
      <c r="F82" s="139"/>
      <c r="G82" s="139">
        <v>82</v>
      </c>
      <c r="H82" s="139"/>
      <c r="I82" s="150" t="s">
        <v>153</v>
      </c>
      <c r="J82" s="146">
        <f>IF(COUNTA(D27)=0,"",D27)</f>
      </c>
    </row>
    <row r="83" spans="1:10" ht="24.75" customHeight="1" thickBot="1">
      <c r="A83" s="139"/>
      <c r="B83" s="139"/>
      <c r="C83" s="139"/>
      <c r="D83" s="139"/>
      <c r="E83" s="139"/>
      <c r="F83" s="139"/>
      <c r="G83" s="139">
        <v>83</v>
      </c>
      <c r="H83" s="139"/>
      <c r="I83" s="151" t="s">
        <v>154</v>
      </c>
      <c r="J83" s="146">
        <f>IF(COUNTA(E27)=0,"",E27)</f>
      </c>
    </row>
    <row r="84" spans="1:10" ht="24.75" customHeight="1" thickTop="1">
      <c r="A84" s="139"/>
      <c r="B84" s="139"/>
      <c r="C84" s="139"/>
      <c r="D84" s="139"/>
      <c r="E84" s="139"/>
      <c r="F84" s="139"/>
      <c r="G84" s="139">
        <v>84</v>
      </c>
      <c r="H84" s="139"/>
      <c r="I84" s="145" t="s">
        <v>155</v>
      </c>
      <c r="J84" s="146">
        <f>IF(COUNTA(B28)=0,"",B28)</f>
      </c>
    </row>
    <row r="85" spans="1:10" ht="24.75" customHeight="1">
      <c r="A85" s="139"/>
      <c r="B85" s="139"/>
      <c r="C85" s="139"/>
      <c r="D85" s="139"/>
      <c r="E85" s="139"/>
      <c r="F85" s="139"/>
      <c r="G85" s="139">
        <v>85</v>
      </c>
      <c r="H85" s="139"/>
      <c r="I85" s="149" t="s">
        <v>156</v>
      </c>
      <c r="J85" s="146">
        <f>IF(COUNTA(C28)=0,"",C28)</f>
      </c>
    </row>
    <row r="86" spans="1:10" ht="24.75" customHeight="1">
      <c r="A86" s="139"/>
      <c r="B86" s="139"/>
      <c r="C86" s="139"/>
      <c r="D86" s="139"/>
      <c r="E86" s="139"/>
      <c r="F86" s="139"/>
      <c r="G86" s="139">
        <v>86</v>
      </c>
      <c r="H86" s="139"/>
      <c r="I86" s="150" t="s">
        <v>157</v>
      </c>
      <c r="J86" s="146">
        <f>IF(COUNTA(D28)=0,"",D28)</f>
      </c>
    </row>
    <row r="87" spans="1:10" ht="24.75" customHeight="1" thickBot="1">
      <c r="A87" s="139"/>
      <c r="B87" s="139"/>
      <c r="C87" s="139"/>
      <c r="D87" s="139"/>
      <c r="E87" s="139"/>
      <c r="F87" s="139"/>
      <c r="G87" s="139">
        <v>87</v>
      </c>
      <c r="H87" s="139"/>
      <c r="I87" s="151" t="s">
        <v>158</v>
      </c>
      <c r="J87" s="146">
        <f>IF(COUNTA(E28)=0,"",E28)</f>
      </c>
    </row>
    <row r="88" spans="1:10" ht="24.75" customHeight="1" thickTop="1">
      <c r="A88" s="139"/>
      <c r="B88" s="139"/>
      <c r="C88" s="139"/>
      <c r="D88" s="139"/>
      <c r="E88" s="139"/>
      <c r="F88" s="139"/>
      <c r="G88" s="139">
        <v>88</v>
      </c>
      <c r="H88" s="139"/>
      <c r="I88" s="145" t="s">
        <v>159</v>
      </c>
      <c r="J88" s="146">
        <f>IF(COUNTA(B29)=0,"",B29)</f>
      </c>
    </row>
    <row r="89" spans="1:10" ht="24.75" customHeight="1">
      <c r="A89" s="139"/>
      <c r="B89" s="139"/>
      <c r="C89" s="139"/>
      <c r="D89" s="139"/>
      <c r="E89" s="139"/>
      <c r="F89" s="139"/>
      <c r="G89" s="139">
        <v>89</v>
      </c>
      <c r="H89" s="139"/>
      <c r="I89" s="149" t="s">
        <v>160</v>
      </c>
      <c r="J89" s="146">
        <f>IF(COUNTA(C29)=0,"",C29)</f>
      </c>
    </row>
    <row r="90" spans="1:10" ht="24.75" customHeight="1">
      <c r="A90" s="139"/>
      <c r="B90" s="139"/>
      <c r="C90" s="139"/>
      <c r="D90" s="139"/>
      <c r="E90" s="139"/>
      <c r="F90" s="139"/>
      <c r="G90" s="139">
        <v>90</v>
      </c>
      <c r="H90" s="139"/>
      <c r="I90" s="150" t="s">
        <v>161</v>
      </c>
      <c r="J90" s="146">
        <f>IF(COUNTA(D29)=0,"",D29)</f>
      </c>
    </row>
    <row r="91" spans="1:10" ht="24.75" customHeight="1" thickBot="1">
      <c r="A91" s="139"/>
      <c r="B91" s="139"/>
      <c r="C91" s="139"/>
      <c r="D91" s="139"/>
      <c r="E91" s="139"/>
      <c r="F91" s="139"/>
      <c r="G91" s="139">
        <v>91</v>
      </c>
      <c r="H91" s="139"/>
      <c r="I91" s="151" t="s">
        <v>162</v>
      </c>
      <c r="J91" s="146">
        <f>IF(COUNTA(E29)=0,"",E29)</f>
      </c>
    </row>
    <row r="92" spans="1:10" ht="24.75" customHeight="1" thickTop="1">
      <c r="A92" s="139"/>
      <c r="B92" s="139"/>
      <c r="C92" s="139"/>
      <c r="D92" s="139"/>
      <c r="E92" s="139"/>
      <c r="F92" s="139"/>
      <c r="G92" s="139">
        <v>92</v>
      </c>
      <c r="H92" s="139"/>
      <c r="I92" s="145" t="s">
        <v>163</v>
      </c>
      <c r="J92" s="146">
        <f>IF(COUNTA(B30)=0,"",B30)</f>
      </c>
    </row>
    <row r="93" spans="1:10" ht="24.75" customHeight="1">
      <c r="A93" s="139"/>
      <c r="B93" s="139"/>
      <c r="C93" s="139"/>
      <c r="D93" s="139"/>
      <c r="E93" s="139"/>
      <c r="F93" s="139"/>
      <c r="G93" s="139">
        <v>93</v>
      </c>
      <c r="H93" s="139"/>
      <c r="I93" s="149" t="s">
        <v>164</v>
      </c>
      <c r="J93" s="146">
        <f>IF(COUNTA(C30)=0,"",C30)</f>
      </c>
    </row>
    <row r="94" spans="1:10" ht="24.75" customHeight="1">
      <c r="A94" s="139"/>
      <c r="B94" s="139"/>
      <c r="C94" s="139"/>
      <c r="D94" s="139"/>
      <c r="E94" s="139"/>
      <c r="F94" s="139"/>
      <c r="G94" s="139">
        <v>94</v>
      </c>
      <c r="H94" s="139"/>
      <c r="I94" s="150" t="s">
        <v>165</v>
      </c>
      <c r="J94" s="146">
        <f>IF(COUNTA(D30)=0,"",D30)</f>
      </c>
    </row>
    <row r="95" spans="1:10" ht="24.75" customHeight="1" thickBot="1">
      <c r="A95" s="139"/>
      <c r="B95" s="139"/>
      <c r="C95" s="139"/>
      <c r="D95" s="139"/>
      <c r="E95" s="139"/>
      <c r="F95" s="139"/>
      <c r="G95" s="139">
        <v>95</v>
      </c>
      <c r="H95" s="139"/>
      <c r="I95" s="151" t="s">
        <v>166</v>
      </c>
      <c r="J95" s="146">
        <f>IF(COUNTA(E30)=0,"",E30)</f>
      </c>
    </row>
    <row r="96" spans="1:10" ht="24.75" customHeight="1" thickTop="1">
      <c r="A96" s="139"/>
      <c r="B96" s="139"/>
      <c r="C96" s="139"/>
      <c r="D96" s="139"/>
      <c r="E96" s="139"/>
      <c r="F96" s="139"/>
      <c r="G96" s="139">
        <v>96</v>
      </c>
      <c r="H96" s="139"/>
      <c r="I96" s="145" t="s">
        <v>167</v>
      </c>
      <c r="J96" s="146">
        <f>IF(COUNTA(B31)=0,"",B31)</f>
      </c>
    </row>
    <row r="97" spans="1:10" ht="24.75" customHeight="1">
      <c r="A97" s="139"/>
      <c r="B97" s="139"/>
      <c r="C97" s="139"/>
      <c r="D97" s="139"/>
      <c r="E97" s="139"/>
      <c r="F97" s="139"/>
      <c r="G97" s="139">
        <v>97</v>
      </c>
      <c r="H97" s="139"/>
      <c r="I97" s="149" t="s">
        <v>168</v>
      </c>
      <c r="J97" s="146">
        <f>IF(COUNTA(C31)=0,"",C31)</f>
      </c>
    </row>
    <row r="98" spans="1:10" ht="24.75" customHeight="1">
      <c r="A98" s="139"/>
      <c r="B98" s="139"/>
      <c r="C98" s="139"/>
      <c r="D98" s="139"/>
      <c r="E98" s="139"/>
      <c r="F98" s="139"/>
      <c r="G98" s="139">
        <v>98</v>
      </c>
      <c r="H98" s="139"/>
      <c r="I98" s="150" t="s">
        <v>169</v>
      </c>
      <c r="J98" s="146">
        <f>IF(COUNTA(D31)=0,"",D31)</f>
      </c>
    </row>
    <row r="99" spans="1:10" ht="24.75" customHeight="1" thickBot="1">
      <c r="A99" s="139"/>
      <c r="B99" s="139"/>
      <c r="C99" s="139"/>
      <c r="D99" s="139"/>
      <c r="E99" s="139"/>
      <c r="F99" s="139"/>
      <c r="G99" s="139">
        <v>99</v>
      </c>
      <c r="H99" s="139"/>
      <c r="I99" s="151" t="s">
        <v>170</v>
      </c>
      <c r="J99" s="146">
        <f>IF(COUNTA(E31)=0,"",E31)</f>
      </c>
    </row>
    <row r="100" spans="1:10" ht="24.75" customHeight="1" thickTop="1">
      <c r="A100" s="139"/>
      <c r="B100" s="139"/>
      <c r="C100" s="139"/>
      <c r="D100" s="139"/>
      <c r="E100" s="139"/>
      <c r="F100" s="139"/>
      <c r="G100" s="139">
        <v>100</v>
      </c>
      <c r="H100" s="139"/>
      <c r="I100" s="145" t="s">
        <v>171</v>
      </c>
      <c r="J100" s="146">
        <f>IF(COUNTA(B32)=0,"",B32)</f>
      </c>
    </row>
    <row r="101" spans="1:10" ht="24.75" customHeight="1">
      <c r="A101" s="139"/>
      <c r="B101" s="139"/>
      <c r="C101" s="139"/>
      <c r="D101" s="139"/>
      <c r="E101" s="139"/>
      <c r="F101" s="139"/>
      <c r="G101" s="139">
        <v>101</v>
      </c>
      <c r="H101" s="139"/>
      <c r="I101" s="149" t="s">
        <v>172</v>
      </c>
      <c r="J101" s="146">
        <f>IF(COUNTA(C32)=0,"",C32)</f>
      </c>
    </row>
    <row r="102" spans="1:10" ht="24.75" customHeight="1">
      <c r="A102" s="139"/>
      <c r="B102" s="139"/>
      <c r="C102" s="139"/>
      <c r="D102" s="139"/>
      <c r="E102" s="139"/>
      <c r="F102" s="139"/>
      <c r="G102" s="139">
        <v>102</v>
      </c>
      <c r="H102" s="139"/>
      <c r="I102" s="150" t="s">
        <v>173</v>
      </c>
      <c r="J102" s="146">
        <f>IF(COUNTA(D32)=0,"",D32)</f>
      </c>
    </row>
    <row r="103" spans="1:10" ht="24.75" customHeight="1" thickBot="1">
      <c r="A103" s="139"/>
      <c r="B103" s="139"/>
      <c r="C103" s="139"/>
      <c r="D103" s="139"/>
      <c r="E103" s="139"/>
      <c r="F103" s="139"/>
      <c r="G103" s="139">
        <v>103</v>
      </c>
      <c r="H103" s="139"/>
      <c r="I103" s="151" t="s">
        <v>174</v>
      </c>
      <c r="J103" s="146">
        <f>IF(COUNTA(E32)=0,"",E32)</f>
      </c>
    </row>
    <row r="104" spans="1:10" ht="24.75" customHeight="1" thickTop="1">
      <c r="A104" s="139"/>
      <c r="B104" s="139"/>
      <c r="C104" s="139"/>
      <c r="D104" s="139"/>
      <c r="E104" s="139"/>
      <c r="F104" s="139"/>
      <c r="G104" s="139">
        <v>104</v>
      </c>
      <c r="H104" s="139"/>
      <c r="I104" s="145" t="s">
        <v>175</v>
      </c>
      <c r="J104" s="146">
        <f>IF(COUNTA(B33)=0,"",B33)</f>
      </c>
    </row>
    <row r="105" spans="1:10" ht="24.75" customHeight="1">
      <c r="A105" s="139"/>
      <c r="B105" s="139"/>
      <c r="C105" s="139"/>
      <c r="D105" s="139"/>
      <c r="E105" s="139"/>
      <c r="F105" s="139"/>
      <c r="G105" s="139">
        <v>105</v>
      </c>
      <c r="H105" s="139"/>
      <c r="I105" s="149" t="s">
        <v>176</v>
      </c>
      <c r="J105" s="146">
        <f>IF(COUNTA(C33)=0,"",C33)</f>
      </c>
    </row>
    <row r="106" spans="1:10" ht="24.75" customHeight="1">
      <c r="A106" s="139"/>
      <c r="B106" s="139"/>
      <c r="C106" s="139"/>
      <c r="D106" s="139"/>
      <c r="E106" s="139"/>
      <c r="F106" s="139"/>
      <c r="G106" s="139">
        <v>106</v>
      </c>
      <c r="H106" s="139"/>
      <c r="I106" s="150" t="s">
        <v>177</v>
      </c>
      <c r="J106" s="146">
        <f>IF(COUNTA(D33)=0,"",D33)</f>
      </c>
    </row>
    <row r="107" spans="1:10" ht="24.75" customHeight="1" thickBot="1">
      <c r="A107" s="139"/>
      <c r="B107" s="139"/>
      <c r="C107" s="139"/>
      <c r="D107" s="139"/>
      <c r="E107" s="139"/>
      <c r="F107" s="139"/>
      <c r="G107" s="139">
        <v>107</v>
      </c>
      <c r="H107" s="139"/>
      <c r="I107" s="151" t="s">
        <v>178</v>
      </c>
      <c r="J107" s="146">
        <f>IF(COUNTA(E33)=0,"",E33)</f>
      </c>
    </row>
    <row r="108" spans="1:10" ht="24.75" customHeight="1" thickTop="1">
      <c r="A108" s="139"/>
      <c r="B108" s="139"/>
      <c r="C108" s="139"/>
      <c r="D108" s="139"/>
      <c r="E108" s="139"/>
      <c r="F108" s="139"/>
      <c r="G108" s="139">
        <v>108</v>
      </c>
      <c r="H108" s="139"/>
      <c r="I108" s="145" t="s">
        <v>179</v>
      </c>
      <c r="J108" s="146">
        <f>IF(COUNTA(B34)=0,"",B34)</f>
      </c>
    </row>
    <row r="109" spans="1:10" ht="24.75" customHeight="1">
      <c r="A109" s="139"/>
      <c r="B109" s="139"/>
      <c r="C109" s="139"/>
      <c r="D109" s="139"/>
      <c r="E109" s="139"/>
      <c r="F109" s="139"/>
      <c r="G109" s="139">
        <v>109</v>
      </c>
      <c r="H109" s="139"/>
      <c r="I109" s="149" t="s">
        <v>247</v>
      </c>
      <c r="J109" s="146">
        <f>IF(COUNTA(C34)=0,"",C34)</f>
      </c>
    </row>
    <row r="110" spans="1:10" ht="24.75" customHeight="1">
      <c r="A110" s="139"/>
      <c r="B110" s="139"/>
      <c r="C110" s="139"/>
      <c r="D110" s="139"/>
      <c r="E110" s="139"/>
      <c r="F110" s="139"/>
      <c r="G110" s="139">
        <v>110</v>
      </c>
      <c r="H110" s="139"/>
      <c r="I110" s="150" t="s">
        <v>180</v>
      </c>
      <c r="J110" s="146">
        <f>IF(COUNTA(D34)=0,"",D34)</f>
      </c>
    </row>
    <row r="111" spans="1:10" ht="24.75" customHeight="1" thickBot="1">
      <c r="A111" s="139"/>
      <c r="B111" s="139"/>
      <c r="C111" s="139"/>
      <c r="D111" s="139"/>
      <c r="E111" s="139"/>
      <c r="F111" s="139"/>
      <c r="G111" s="139">
        <v>111</v>
      </c>
      <c r="H111" s="139"/>
      <c r="I111" s="151" t="s">
        <v>181</v>
      </c>
      <c r="J111" s="146">
        <f>IF(COUNTA(E34)=0,"",E34)</f>
      </c>
    </row>
    <row r="112" spans="1:10" ht="24.75" customHeight="1" thickTop="1">
      <c r="A112" s="139"/>
      <c r="B112" s="139"/>
      <c r="C112" s="139"/>
      <c r="D112" s="139"/>
      <c r="E112" s="139"/>
      <c r="F112" s="139"/>
      <c r="G112" s="139">
        <v>112</v>
      </c>
      <c r="H112" s="139"/>
      <c r="I112" s="145" t="s">
        <v>182</v>
      </c>
      <c r="J112" s="146">
        <f>IF(COUNTA(B35)=0,"",B35)</f>
      </c>
    </row>
    <row r="113" spans="1:10" ht="24.75" customHeight="1">
      <c r="A113" s="139"/>
      <c r="B113" s="139"/>
      <c r="C113" s="139"/>
      <c r="D113" s="139"/>
      <c r="E113" s="139"/>
      <c r="F113" s="139"/>
      <c r="G113" s="139">
        <v>113</v>
      </c>
      <c r="H113" s="139"/>
      <c r="I113" s="149" t="s">
        <v>248</v>
      </c>
      <c r="J113" s="146">
        <f>IF(COUNTA(C35)=0,"",C35)</f>
      </c>
    </row>
    <row r="114" spans="1:10" ht="24.75" customHeight="1">
      <c r="A114" s="139"/>
      <c r="B114" s="139"/>
      <c r="C114" s="139"/>
      <c r="D114" s="139"/>
      <c r="E114" s="139"/>
      <c r="F114" s="139"/>
      <c r="G114" s="139">
        <v>114</v>
      </c>
      <c r="H114" s="139"/>
      <c r="I114" s="150" t="s">
        <v>249</v>
      </c>
      <c r="J114" s="146">
        <f>IF(COUNTA(D35)=0,"",D35)</f>
      </c>
    </row>
    <row r="115" spans="1:10" ht="24.75" customHeight="1" thickBot="1">
      <c r="A115" s="139"/>
      <c r="B115" s="139"/>
      <c r="C115" s="139"/>
      <c r="D115" s="139"/>
      <c r="E115" s="139"/>
      <c r="F115" s="139"/>
      <c r="G115" s="139">
        <v>115</v>
      </c>
      <c r="H115" s="139"/>
      <c r="I115" s="151" t="s">
        <v>183</v>
      </c>
      <c r="J115" s="146">
        <f>IF(COUNTA(E35)=0,"",E35)</f>
      </c>
    </row>
    <row r="116" spans="1:10" ht="24.75" customHeight="1" thickTop="1">
      <c r="A116" s="139"/>
      <c r="B116" s="139"/>
      <c r="C116" s="139"/>
      <c r="D116" s="139"/>
      <c r="E116" s="139"/>
      <c r="F116" s="139"/>
      <c r="G116" s="139">
        <v>116</v>
      </c>
      <c r="H116" s="139"/>
      <c r="I116" s="145" t="s">
        <v>250</v>
      </c>
      <c r="J116" s="146">
        <f>IF(COUNTA(B36)=0,"",B36)</f>
      </c>
    </row>
    <row r="117" spans="1:10" ht="24.75" customHeight="1">
      <c r="A117" s="139"/>
      <c r="B117" s="139"/>
      <c r="C117" s="139"/>
      <c r="D117" s="139"/>
      <c r="E117" s="139"/>
      <c r="F117" s="139"/>
      <c r="G117" s="139">
        <v>117</v>
      </c>
      <c r="H117" s="139"/>
      <c r="I117" s="149" t="s">
        <v>184</v>
      </c>
      <c r="J117" s="146">
        <f>IF(COUNTA(C36)=0,"",C36)</f>
      </c>
    </row>
    <row r="118" spans="1:10" ht="24.75" customHeight="1">
      <c r="A118" s="139"/>
      <c r="B118" s="139"/>
      <c r="C118" s="139"/>
      <c r="D118" s="139"/>
      <c r="E118" s="139"/>
      <c r="F118" s="139"/>
      <c r="G118" s="139">
        <v>118</v>
      </c>
      <c r="H118" s="139"/>
      <c r="I118" s="150" t="s">
        <v>185</v>
      </c>
      <c r="J118" s="146">
        <f>IF(COUNTA(D36)=0,"",D36)</f>
      </c>
    </row>
    <row r="119" spans="1:10" ht="24.75" customHeight="1" thickBot="1">
      <c r="A119" s="139"/>
      <c r="B119" s="139"/>
      <c r="C119" s="139"/>
      <c r="D119" s="139"/>
      <c r="E119" s="139"/>
      <c r="F119" s="139"/>
      <c r="G119" s="139">
        <v>119</v>
      </c>
      <c r="H119" s="139"/>
      <c r="I119" s="151" t="s">
        <v>186</v>
      </c>
      <c r="J119" s="146">
        <f>IF(COUNTA(E36)=0,"",E36)</f>
      </c>
    </row>
    <row r="120" spans="1:10" ht="24.75" customHeight="1" thickTop="1">
      <c r="A120" s="139"/>
      <c r="B120" s="139"/>
      <c r="C120" s="139"/>
      <c r="D120" s="139"/>
      <c r="E120" s="139"/>
      <c r="F120" s="139"/>
      <c r="G120" s="139">
        <v>120</v>
      </c>
      <c r="H120" s="139"/>
      <c r="I120" s="145" t="s">
        <v>187</v>
      </c>
      <c r="J120" s="146">
        <f>IF(COUNTA(B37)=0,"",B37)</f>
      </c>
    </row>
    <row r="121" spans="1:10" ht="24.75" customHeight="1">
      <c r="A121" s="139"/>
      <c r="B121" s="139"/>
      <c r="C121" s="139"/>
      <c r="D121" s="139"/>
      <c r="E121" s="139"/>
      <c r="F121" s="139"/>
      <c r="G121" s="139">
        <v>121</v>
      </c>
      <c r="H121" s="139"/>
      <c r="I121" s="149" t="s">
        <v>188</v>
      </c>
      <c r="J121" s="146">
        <f>IF(COUNTA(C37)=0,"",C37)</f>
      </c>
    </row>
    <row r="122" spans="1:10" ht="24.75" customHeight="1">
      <c r="A122" s="139"/>
      <c r="B122" s="139"/>
      <c r="C122" s="139"/>
      <c r="D122" s="139"/>
      <c r="E122" s="139"/>
      <c r="F122" s="139"/>
      <c r="G122" s="139">
        <v>122</v>
      </c>
      <c r="H122" s="139"/>
      <c r="I122" s="150" t="s">
        <v>189</v>
      </c>
      <c r="J122" s="146">
        <f>IF(COUNTA(D37)=0,"",D37)</f>
      </c>
    </row>
    <row r="123" spans="1:10" ht="24.75" customHeight="1" thickBot="1">
      <c r="A123" s="139"/>
      <c r="B123" s="139"/>
      <c r="C123" s="139"/>
      <c r="D123" s="139"/>
      <c r="E123" s="139"/>
      <c r="F123" s="139"/>
      <c r="G123" s="139">
        <v>123</v>
      </c>
      <c r="H123" s="139"/>
      <c r="I123" s="151" t="s">
        <v>190</v>
      </c>
      <c r="J123" s="146">
        <f>IF(COUNTA(E37)=0,"",E37)</f>
      </c>
    </row>
    <row r="124" spans="1:10" ht="24.75" customHeight="1" thickTop="1">
      <c r="A124" s="139"/>
      <c r="B124" s="139"/>
      <c r="C124" s="139"/>
      <c r="D124" s="139"/>
      <c r="E124" s="139"/>
      <c r="F124" s="139"/>
      <c r="G124" s="139">
        <v>124</v>
      </c>
      <c r="H124" s="139"/>
      <c r="I124" s="145" t="s">
        <v>191</v>
      </c>
      <c r="J124" s="146">
        <f>IF(COUNTA(B38)=0,"",B38)</f>
      </c>
    </row>
    <row r="125" spans="1:10" ht="24.75" customHeight="1">
      <c r="A125" s="139"/>
      <c r="B125" s="139"/>
      <c r="C125" s="139"/>
      <c r="D125" s="139"/>
      <c r="E125" s="139"/>
      <c r="F125" s="139"/>
      <c r="G125" s="139">
        <v>125</v>
      </c>
      <c r="H125" s="139"/>
      <c r="I125" s="149" t="s">
        <v>251</v>
      </c>
      <c r="J125" s="146">
        <f>IF(COUNTA(C38)=0,"",C38)</f>
      </c>
    </row>
    <row r="126" spans="1:10" ht="24.75" customHeight="1">
      <c r="A126" s="139"/>
      <c r="B126" s="139"/>
      <c r="C126" s="139"/>
      <c r="D126" s="139"/>
      <c r="E126" s="139"/>
      <c r="F126" s="139"/>
      <c r="G126" s="139">
        <v>126</v>
      </c>
      <c r="H126" s="139"/>
      <c r="I126" s="150" t="s">
        <v>192</v>
      </c>
      <c r="J126" s="146">
        <f>IF(COUNTA(D38)=0,"",D38)</f>
      </c>
    </row>
    <row r="127" spans="1:10" ht="24.75" customHeight="1" thickBot="1">
      <c r="A127" s="139"/>
      <c r="B127" s="139"/>
      <c r="C127" s="139"/>
      <c r="D127" s="139"/>
      <c r="E127" s="139"/>
      <c r="F127" s="139"/>
      <c r="G127" s="139">
        <v>127</v>
      </c>
      <c r="H127" s="139"/>
      <c r="I127" s="151" t="s">
        <v>193</v>
      </c>
      <c r="J127" s="146">
        <f>IF(COUNTA(E38)=0,"",E38)</f>
      </c>
    </row>
    <row r="128" spans="1:10" ht="24.75" customHeight="1" thickTop="1">
      <c r="A128" s="139"/>
      <c r="B128" s="139"/>
      <c r="C128" s="139"/>
      <c r="D128" s="139"/>
      <c r="E128" s="139"/>
      <c r="F128" s="139"/>
      <c r="G128" s="139">
        <v>128</v>
      </c>
      <c r="H128" s="139"/>
      <c r="I128" s="145" t="s">
        <v>194</v>
      </c>
      <c r="J128" s="146">
        <f>IF(COUNTA(B39)=0,"",B39)</f>
      </c>
    </row>
    <row r="129" spans="1:10" ht="24.75" customHeight="1">
      <c r="A129" s="139"/>
      <c r="B129" s="139"/>
      <c r="C129" s="139"/>
      <c r="D129" s="139"/>
      <c r="E129" s="139"/>
      <c r="F129" s="139"/>
      <c r="G129" s="139">
        <v>129</v>
      </c>
      <c r="H129" s="139"/>
      <c r="I129" s="149" t="s">
        <v>195</v>
      </c>
      <c r="J129" s="146">
        <f>IF(COUNTA(C39)=0,"",C39)</f>
      </c>
    </row>
    <row r="130" spans="1:10" ht="24.75" customHeight="1">
      <c r="A130" s="139"/>
      <c r="B130" s="139"/>
      <c r="C130" s="139"/>
      <c r="D130" s="139"/>
      <c r="E130" s="139"/>
      <c r="F130" s="139"/>
      <c r="G130" s="139">
        <v>130</v>
      </c>
      <c r="H130" s="139"/>
      <c r="I130" s="150" t="s">
        <v>196</v>
      </c>
      <c r="J130" s="146">
        <f>IF(COUNTA(D39)=0,"",D39)</f>
      </c>
    </row>
    <row r="131" spans="1:10" ht="24.75" customHeight="1" thickBot="1">
      <c r="A131" s="139"/>
      <c r="B131" s="139"/>
      <c r="C131" s="139"/>
      <c r="D131" s="139"/>
      <c r="E131" s="139"/>
      <c r="F131" s="139"/>
      <c r="G131" s="139">
        <v>131</v>
      </c>
      <c r="H131" s="139"/>
      <c r="I131" s="151" t="s">
        <v>197</v>
      </c>
      <c r="J131" s="146">
        <f>IF(COUNTA(E39)=0,"",E39)</f>
      </c>
    </row>
    <row r="132" spans="1:10" ht="24.75" customHeight="1" thickTop="1">
      <c r="A132" s="139"/>
      <c r="B132" s="139"/>
      <c r="C132" s="139"/>
      <c r="D132" s="139"/>
      <c r="E132" s="139"/>
      <c r="F132" s="139"/>
      <c r="G132" s="139">
        <v>132</v>
      </c>
      <c r="H132" s="139"/>
      <c r="I132" s="145" t="s">
        <v>252</v>
      </c>
      <c r="J132" s="146">
        <f>IF(COUNTA(B40)=0,"",B40)</f>
      </c>
    </row>
    <row r="133" spans="1:10" ht="24.75" customHeight="1">
      <c r="A133" s="139"/>
      <c r="B133" s="139"/>
      <c r="C133" s="139"/>
      <c r="D133" s="139"/>
      <c r="E133" s="139"/>
      <c r="F133" s="139"/>
      <c r="G133" s="139">
        <v>133</v>
      </c>
      <c r="H133" s="139"/>
      <c r="I133" s="149" t="s">
        <v>253</v>
      </c>
      <c r="J133" s="146">
        <f>IF(COUNTA(C40)=0,"",C40)</f>
      </c>
    </row>
    <row r="134" spans="1:10" ht="24.75" customHeight="1">
      <c r="A134" s="139"/>
      <c r="B134" s="139"/>
      <c r="C134" s="139"/>
      <c r="D134" s="139"/>
      <c r="E134" s="139"/>
      <c r="F134" s="139"/>
      <c r="G134" s="139">
        <v>134</v>
      </c>
      <c r="H134" s="139"/>
      <c r="I134" s="150" t="s">
        <v>198</v>
      </c>
      <c r="J134" s="146">
        <f>IF(COUNTA(D40)=0,"",D40)</f>
      </c>
    </row>
    <row r="135" spans="1:10" ht="24.75" customHeight="1" thickBot="1">
      <c r="A135" s="139"/>
      <c r="B135" s="139"/>
      <c r="C135" s="139"/>
      <c r="D135" s="139"/>
      <c r="E135" s="139"/>
      <c r="F135" s="139"/>
      <c r="G135" s="139">
        <v>135</v>
      </c>
      <c r="H135" s="139"/>
      <c r="I135" s="151" t="s">
        <v>199</v>
      </c>
      <c r="J135" s="146">
        <f>IF(COUNTA(E40)=0,"",E40)</f>
      </c>
    </row>
    <row r="136" spans="1:10" ht="24.75" customHeight="1" thickTop="1">
      <c r="A136" s="139"/>
      <c r="B136" s="139"/>
      <c r="C136" s="139"/>
      <c r="D136" s="139"/>
      <c r="E136" s="139"/>
      <c r="F136" s="139"/>
      <c r="G136" s="139">
        <v>136</v>
      </c>
      <c r="H136" s="139"/>
      <c r="I136" s="145" t="s">
        <v>200</v>
      </c>
      <c r="J136" s="146">
        <f>IF(COUNTA(B41)=0,"",B41)</f>
      </c>
    </row>
    <row r="137" spans="1:10" ht="24.75" customHeight="1">
      <c r="A137" s="139"/>
      <c r="B137" s="139"/>
      <c r="C137" s="139"/>
      <c r="D137" s="139"/>
      <c r="E137" s="139"/>
      <c r="F137" s="139"/>
      <c r="G137" s="139">
        <v>137</v>
      </c>
      <c r="H137" s="139"/>
      <c r="I137" s="149" t="s">
        <v>201</v>
      </c>
      <c r="J137" s="146">
        <f>IF(COUNTA(C41)=0,"",C41)</f>
      </c>
    </row>
    <row r="138" spans="1:10" ht="24.75" customHeight="1">
      <c r="A138" s="139"/>
      <c r="B138" s="139"/>
      <c r="C138" s="139"/>
      <c r="D138" s="139"/>
      <c r="E138" s="139"/>
      <c r="F138" s="139"/>
      <c r="G138" s="139">
        <v>138</v>
      </c>
      <c r="H138" s="139"/>
      <c r="I138" s="150" t="s">
        <v>202</v>
      </c>
      <c r="J138" s="146">
        <f>IF(COUNTA(D41)=0,"",D41)</f>
      </c>
    </row>
    <row r="139" spans="1:10" ht="24.75" customHeight="1" thickBot="1">
      <c r="A139" s="139"/>
      <c r="B139" s="139"/>
      <c r="C139" s="139"/>
      <c r="D139" s="139"/>
      <c r="E139" s="139"/>
      <c r="F139" s="139"/>
      <c r="G139" s="139">
        <v>139</v>
      </c>
      <c r="H139" s="139"/>
      <c r="I139" s="151" t="s">
        <v>203</v>
      </c>
      <c r="J139" s="146">
        <f>IF(COUNTA(E41)=0,"",E41)</f>
      </c>
    </row>
    <row r="140" spans="1:10" ht="24.75" customHeight="1" thickTop="1">
      <c r="A140" s="139"/>
      <c r="B140" s="139"/>
      <c r="C140" s="139"/>
      <c r="D140" s="139"/>
      <c r="E140" s="139"/>
      <c r="F140" s="139"/>
      <c r="G140" s="139">
        <v>140</v>
      </c>
      <c r="H140" s="139"/>
      <c r="I140" s="145" t="s">
        <v>204</v>
      </c>
      <c r="J140" s="146">
        <f>IF(COUNTA(B42)=0,"",B42)</f>
      </c>
    </row>
    <row r="141" spans="1:10" ht="24.75" customHeight="1">
      <c r="A141" s="139"/>
      <c r="B141" s="139"/>
      <c r="C141" s="139"/>
      <c r="D141" s="139"/>
      <c r="E141" s="139"/>
      <c r="F141" s="139"/>
      <c r="G141" s="139">
        <v>141</v>
      </c>
      <c r="H141" s="139"/>
      <c r="I141" s="149" t="s">
        <v>205</v>
      </c>
      <c r="J141" s="146">
        <f>IF(COUNTA(C42)=0,"",C42)</f>
      </c>
    </row>
    <row r="142" spans="1:10" ht="24.75" customHeight="1">
      <c r="A142" s="139"/>
      <c r="B142" s="139"/>
      <c r="C142" s="139"/>
      <c r="D142" s="139"/>
      <c r="E142" s="139"/>
      <c r="F142" s="139"/>
      <c r="G142" s="139">
        <v>142</v>
      </c>
      <c r="H142" s="139"/>
      <c r="I142" s="150" t="s">
        <v>206</v>
      </c>
      <c r="J142" s="146">
        <f>IF(COUNTA(D42)=0,"",D42)</f>
      </c>
    </row>
    <row r="143" spans="1:10" ht="24.75" customHeight="1" thickBot="1">
      <c r="A143" s="139"/>
      <c r="B143" s="139"/>
      <c r="C143" s="139"/>
      <c r="D143" s="139"/>
      <c r="E143" s="139"/>
      <c r="F143" s="139"/>
      <c r="G143" s="139">
        <v>143</v>
      </c>
      <c r="H143" s="139"/>
      <c r="I143" s="151" t="s">
        <v>207</v>
      </c>
      <c r="J143" s="146">
        <f>IF(COUNTA(E42)=0,"",E42)</f>
      </c>
    </row>
    <row r="144" spans="1:10" ht="24.75" customHeight="1" thickTop="1">
      <c r="A144" s="139"/>
      <c r="B144" s="139"/>
      <c r="C144" s="139"/>
      <c r="D144" s="139"/>
      <c r="E144" s="139"/>
      <c r="F144" s="139"/>
      <c r="G144" s="139">
        <v>144</v>
      </c>
      <c r="H144" s="139"/>
      <c r="I144" s="145" t="s">
        <v>208</v>
      </c>
      <c r="J144" s="146">
        <f>IF(COUNTA(B43)=0,"",B43)</f>
      </c>
    </row>
    <row r="145" spans="1:10" ht="24.75" customHeight="1">
      <c r="A145" s="139"/>
      <c r="B145" s="139"/>
      <c r="C145" s="139"/>
      <c r="D145" s="139"/>
      <c r="E145" s="139"/>
      <c r="F145" s="139"/>
      <c r="G145" s="139">
        <v>145</v>
      </c>
      <c r="H145" s="139"/>
      <c r="I145" s="149" t="s">
        <v>209</v>
      </c>
      <c r="J145" s="146">
        <f>IF(COUNTA(C43)=0,"",C43)</f>
      </c>
    </row>
    <row r="146" spans="1:10" ht="24.75" customHeight="1">
      <c r="A146" s="139"/>
      <c r="B146" s="139"/>
      <c r="C146" s="139"/>
      <c r="D146" s="139"/>
      <c r="E146" s="139"/>
      <c r="F146" s="139"/>
      <c r="G146" s="139">
        <v>146</v>
      </c>
      <c r="H146" s="139"/>
      <c r="I146" s="150" t="s">
        <v>210</v>
      </c>
      <c r="J146" s="146">
        <f>IF(COUNTA(D43)=0,"",D43)</f>
      </c>
    </row>
    <row r="147" spans="1:10" ht="24.75" customHeight="1" thickBot="1">
      <c r="A147" s="139"/>
      <c r="B147" s="139"/>
      <c r="C147" s="139"/>
      <c r="D147" s="139"/>
      <c r="E147" s="139"/>
      <c r="F147" s="139"/>
      <c r="G147" s="139">
        <v>147</v>
      </c>
      <c r="H147" s="139"/>
      <c r="I147" s="151" t="s">
        <v>211</v>
      </c>
      <c r="J147" s="146">
        <f>IF(COUNTA(E43)=0,"",E43)</f>
      </c>
    </row>
    <row r="148" spans="1:10" ht="24.75" customHeight="1" thickTop="1">
      <c r="A148" s="139"/>
      <c r="B148" s="139"/>
      <c r="C148" s="139"/>
      <c r="D148" s="139"/>
      <c r="E148" s="139"/>
      <c r="F148" s="139"/>
      <c r="G148" s="139">
        <v>148</v>
      </c>
      <c r="H148" s="139"/>
      <c r="I148" s="145" t="s">
        <v>212</v>
      </c>
      <c r="J148" s="146">
        <f>IF(COUNTA(B44)=0,"",B44)</f>
      </c>
    </row>
    <row r="149" spans="1:10" ht="24.75" customHeight="1">
      <c r="A149" s="139"/>
      <c r="B149" s="139"/>
      <c r="C149" s="139"/>
      <c r="D149" s="139"/>
      <c r="E149" s="139"/>
      <c r="F149" s="139"/>
      <c r="G149" s="139">
        <v>149</v>
      </c>
      <c r="H149" s="139"/>
      <c r="I149" s="149" t="s">
        <v>213</v>
      </c>
      <c r="J149" s="146">
        <f>IF(COUNTA(C44)=0,"",C44)</f>
      </c>
    </row>
    <row r="150" spans="1:10" ht="24.75" customHeight="1">
      <c r="A150" s="139"/>
      <c r="B150" s="139"/>
      <c r="C150" s="139"/>
      <c r="D150" s="139"/>
      <c r="E150" s="139"/>
      <c r="F150" s="139"/>
      <c r="G150" s="139">
        <v>150</v>
      </c>
      <c r="H150" s="139"/>
      <c r="I150" s="150" t="s">
        <v>214</v>
      </c>
      <c r="J150" s="146">
        <f>IF(COUNTA(D44)=0,"",D44)</f>
      </c>
    </row>
    <row r="151" spans="1:10" ht="24.75" customHeight="1" thickBot="1">
      <c r="A151" s="139"/>
      <c r="B151" s="139"/>
      <c r="C151" s="139"/>
      <c r="D151" s="139"/>
      <c r="E151" s="139"/>
      <c r="F151" s="139"/>
      <c r="G151" s="139">
        <v>151</v>
      </c>
      <c r="H151" s="139"/>
      <c r="I151" s="151" t="s">
        <v>215</v>
      </c>
      <c r="J151" s="146">
        <f>IF(COUNTA(E44)=0,"",E44)</f>
      </c>
    </row>
    <row r="152" spans="1:10" ht="24.75" customHeight="1" thickTop="1">
      <c r="A152" s="139"/>
      <c r="B152" s="139"/>
      <c r="C152" s="139"/>
      <c r="D152" s="139"/>
      <c r="E152" s="139"/>
      <c r="F152" s="139"/>
      <c r="G152" s="139">
        <v>152</v>
      </c>
      <c r="H152" s="139"/>
      <c r="I152" s="145" t="s">
        <v>216</v>
      </c>
      <c r="J152" s="146">
        <f>IF(COUNTA(B45)=0,"",B45)</f>
      </c>
    </row>
    <row r="153" spans="1:10" ht="24.75" customHeight="1">
      <c r="A153" s="139"/>
      <c r="B153" s="139"/>
      <c r="C153" s="139"/>
      <c r="D153" s="139"/>
      <c r="E153" s="139"/>
      <c r="F153" s="139"/>
      <c r="G153" s="139">
        <v>153</v>
      </c>
      <c r="H153" s="139"/>
      <c r="I153" s="149" t="s">
        <v>217</v>
      </c>
      <c r="J153" s="146">
        <f>IF(COUNTA(C45)=0,"",C45)</f>
      </c>
    </row>
    <row r="154" spans="1:10" ht="24.75" customHeight="1">
      <c r="A154" s="139"/>
      <c r="B154" s="139"/>
      <c r="C154" s="139"/>
      <c r="D154" s="139"/>
      <c r="E154" s="139"/>
      <c r="F154" s="139"/>
      <c r="G154" s="139">
        <v>154</v>
      </c>
      <c r="H154" s="139"/>
      <c r="I154" s="150" t="s">
        <v>218</v>
      </c>
      <c r="J154" s="146">
        <f>IF(COUNTA(D45)=0,"",D45)</f>
      </c>
    </row>
    <row r="155" spans="1:10" ht="24.75" customHeight="1" thickBot="1">
      <c r="A155" s="139"/>
      <c r="B155" s="139"/>
      <c r="C155" s="139"/>
      <c r="D155" s="139"/>
      <c r="E155" s="139"/>
      <c r="F155" s="139"/>
      <c r="G155" s="139">
        <v>155</v>
      </c>
      <c r="H155" s="139"/>
      <c r="I155" s="151" t="s">
        <v>219</v>
      </c>
      <c r="J155" s="146">
        <f>IF(COUNTA(E45)=0,"",E45)</f>
      </c>
    </row>
    <row r="156" spans="1:10" ht="24.75" customHeight="1" thickTop="1">
      <c r="A156" s="139"/>
      <c r="B156" s="139"/>
      <c r="C156" s="139"/>
      <c r="D156" s="139"/>
      <c r="E156" s="139"/>
      <c r="F156" s="139"/>
      <c r="G156" s="139">
        <v>156</v>
      </c>
      <c r="H156" s="139"/>
      <c r="I156" s="145" t="s">
        <v>220</v>
      </c>
      <c r="J156" s="146">
        <f>IF(COUNTA(B46)=0,"",B46)</f>
      </c>
    </row>
    <row r="157" spans="1:10" ht="24.75" customHeight="1">
      <c r="A157" s="139"/>
      <c r="B157" s="139"/>
      <c r="C157" s="139"/>
      <c r="D157" s="139"/>
      <c r="E157" s="139"/>
      <c r="F157" s="139"/>
      <c r="G157" s="139">
        <v>157</v>
      </c>
      <c r="H157" s="139"/>
      <c r="I157" s="149" t="s">
        <v>221</v>
      </c>
      <c r="J157" s="146">
        <f>IF(COUNTA(C46)=0,"",C46)</f>
      </c>
    </row>
    <row r="158" spans="1:10" ht="24.75" customHeight="1">
      <c r="A158" s="139"/>
      <c r="B158" s="139"/>
      <c r="C158" s="139"/>
      <c r="D158" s="139"/>
      <c r="E158" s="139"/>
      <c r="F158" s="139"/>
      <c r="G158" s="139">
        <v>158</v>
      </c>
      <c r="H158" s="139"/>
      <c r="I158" s="150" t="s">
        <v>222</v>
      </c>
      <c r="J158" s="146">
        <f>IF(COUNTA(D46)=0,"",D46)</f>
      </c>
    </row>
    <row r="159" spans="1:10" ht="24.75" customHeight="1" thickBot="1">
      <c r="A159" s="139"/>
      <c r="B159" s="139"/>
      <c r="C159" s="139"/>
      <c r="D159" s="139"/>
      <c r="E159" s="139"/>
      <c r="F159" s="139"/>
      <c r="G159" s="139">
        <v>159</v>
      </c>
      <c r="H159" s="139"/>
      <c r="I159" s="151" t="s">
        <v>223</v>
      </c>
      <c r="J159" s="146">
        <f>IF(COUNTA(E46)=0,"",E46)</f>
      </c>
    </row>
    <row r="160" spans="1:10" ht="24.75" customHeight="1" thickTop="1">
      <c r="A160" s="139"/>
      <c r="B160" s="139"/>
      <c r="C160" s="139"/>
      <c r="D160" s="139"/>
      <c r="E160" s="139"/>
      <c r="F160" s="139"/>
      <c r="G160" s="139">
        <v>160</v>
      </c>
      <c r="H160" s="139"/>
      <c r="I160" s="145" t="s">
        <v>254</v>
      </c>
      <c r="J160" s="146">
        <f>IF(COUNTA(B47)=0,"",B47)</f>
      </c>
    </row>
    <row r="161" spans="1:10" ht="24.75" customHeight="1">
      <c r="A161" s="139"/>
      <c r="B161" s="139"/>
      <c r="C161" s="139"/>
      <c r="D161" s="139"/>
      <c r="E161" s="139"/>
      <c r="F161" s="139"/>
      <c r="G161" s="139">
        <v>161</v>
      </c>
      <c r="H161" s="139"/>
      <c r="I161" s="149" t="s">
        <v>255</v>
      </c>
      <c r="J161" s="146">
        <f>IF(COUNTA(C47)=0,"",C47)</f>
      </c>
    </row>
    <row r="162" spans="1:10" ht="24.75" customHeight="1">
      <c r="A162" s="139"/>
      <c r="B162" s="139"/>
      <c r="C162" s="139"/>
      <c r="D162" s="139"/>
      <c r="E162" s="139"/>
      <c r="F162" s="139"/>
      <c r="G162" s="139">
        <v>162</v>
      </c>
      <c r="H162" s="139"/>
      <c r="I162" s="150" t="s">
        <v>224</v>
      </c>
      <c r="J162" s="146">
        <f>IF(COUNTA(D47)=0,"",D47)</f>
      </c>
    </row>
    <row r="163" spans="1:10" ht="24.75" customHeight="1" thickBot="1">
      <c r="A163" s="139"/>
      <c r="B163" s="139"/>
      <c r="C163" s="139"/>
      <c r="D163" s="139"/>
      <c r="E163" s="139"/>
      <c r="F163" s="139"/>
      <c r="G163" s="139">
        <v>163</v>
      </c>
      <c r="H163" s="139"/>
      <c r="I163" s="151" t="s">
        <v>256</v>
      </c>
      <c r="J163" s="146">
        <f>IF(COUNTA(E47)=0,"",E47)</f>
      </c>
    </row>
    <row r="164" spans="1:10" ht="24.75" customHeight="1" thickTop="1">
      <c r="A164" s="139"/>
      <c r="B164" s="139"/>
      <c r="C164" s="139"/>
      <c r="D164" s="139"/>
      <c r="E164" s="139"/>
      <c r="F164" s="139"/>
      <c r="G164" s="139">
        <v>164</v>
      </c>
      <c r="H164" s="139"/>
      <c r="I164" s="145" t="s">
        <v>225</v>
      </c>
      <c r="J164" s="146">
        <f>IF(COUNTA(B48)=0,"",B48)</f>
      </c>
    </row>
    <row r="165" spans="1:10" ht="24.75" customHeight="1">
      <c r="A165" s="139"/>
      <c r="B165" s="139"/>
      <c r="C165" s="139"/>
      <c r="D165" s="139"/>
      <c r="E165" s="139"/>
      <c r="F165" s="139"/>
      <c r="G165" s="139">
        <v>165</v>
      </c>
      <c r="H165" s="139"/>
      <c r="I165" s="149" t="s">
        <v>226</v>
      </c>
      <c r="J165" s="146">
        <f>IF(COUNTA(C48)=0,"",C48)</f>
      </c>
    </row>
    <row r="166" spans="1:10" ht="24.75" customHeight="1">
      <c r="A166" s="139"/>
      <c r="B166" s="139"/>
      <c r="C166" s="139"/>
      <c r="D166" s="139"/>
      <c r="E166" s="139"/>
      <c r="F166" s="139"/>
      <c r="G166" s="139">
        <v>166</v>
      </c>
      <c r="H166" s="139"/>
      <c r="I166" s="150" t="s">
        <v>227</v>
      </c>
      <c r="J166" s="146">
        <f>IF(COUNTA(D48)=0,"",D48)</f>
      </c>
    </row>
    <row r="167" spans="1:10" ht="24.75" customHeight="1" thickBot="1">
      <c r="A167" s="139"/>
      <c r="B167" s="139"/>
      <c r="C167" s="139"/>
      <c r="D167" s="139"/>
      <c r="E167" s="139"/>
      <c r="F167" s="139"/>
      <c r="G167" s="139">
        <v>167</v>
      </c>
      <c r="H167" s="139"/>
      <c r="I167" s="151" t="s">
        <v>228</v>
      </c>
      <c r="J167" s="146">
        <f>IF(COUNTA(E48)=0,"",E48)</f>
      </c>
    </row>
    <row r="168" ht="24.75" customHeight="1" thickTop="1"/>
  </sheetData>
  <sheetProtection sheet="1" formatCells="0"/>
  <printOptions horizontalCentered="1" verticalCentered="1"/>
  <pageMargins left="0" right="0" top="0" bottom="0" header="0" footer="0"/>
  <pageSetup horizontalDpi="600" verticalDpi="600" orientation="portrait" paperSize="12" scale="41" r:id="rId2"/>
  <rowBreaks count="1" manualBreakCount="1">
    <brk id="85" max="9" man="1"/>
  </rowBreaks>
  <drawing r:id="rId1"/>
</worksheet>
</file>

<file path=xl/worksheets/sheet7.xml><?xml version="1.0" encoding="utf-8"?>
<worksheet xmlns="http://schemas.openxmlformats.org/spreadsheetml/2006/main" xmlns:r="http://schemas.openxmlformats.org/officeDocument/2006/relationships">
  <sheetPr codeName="Sheet13"/>
  <dimension ref="A1:K10"/>
  <sheetViews>
    <sheetView zoomScalePageLayoutView="0" workbookViewId="0" topLeftCell="A1">
      <selection activeCell="B3" sqref="B3:F3"/>
    </sheetView>
  </sheetViews>
  <sheetFormatPr defaultColWidth="9.00390625" defaultRowHeight="13.5"/>
  <cols>
    <col min="1" max="1" width="4.625" style="0" customWidth="1"/>
    <col min="2" max="2" width="18.625" style="0" customWidth="1"/>
    <col min="3" max="3" width="2.625" style="0" customWidth="1"/>
    <col min="4" max="4" width="2.125" style="0" customWidth="1"/>
    <col min="5" max="5" width="6.625" style="0" customWidth="1"/>
    <col min="6" max="6" width="2.125" style="0" customWidth="1"/>
    <col min="7" max="7" width="6.625" style="0" customWidth="1"/>
    <col min="8" max="8" width="16.625" style="0" customWidth="1"/>
    <col min="9" max="9" width="12.625" style="0" customWidth="1"/>
    <col min="10" max="10" width="24.625" style="0" customWidth="1"/>
    <col min="11" max="11" width="10.625" style="0" customWidth="1"/>
  </cols>
  <sheetData>
    <row r="1" spans="1:11" s="10" customFormat="1" ht="36" customHeight="1">
      <c r="A1" s="36"/>
      <c r="B1" s="37" t="str">
        <f>"平成"&amp;'使用の手引き'!$A$6&amp;"年度"</f>
        <v>平成２３年度</v>
      </c>
      <c r="C1" s="17"/>
      <c r="D1" s="17"/>
      <c r="E1" s="17"/>
      <c r="F1" s="17"/>
      <c r="G1" s="37" t="s">
        <v>32</v>
      </c>
      <c r="H1" s="17"/>
      <c r="I1" s="17"/>
      <c r="J1" s="17"/>
      <c r="K1" s="19"/>
    </row>
    <row r="2" spans="1:11" s="32" customFormat="1" ht="30.75" customHeight="1">
      <c r="A2" s="38"/>
      <c r="B2" s="390" t="s">
        <v>33</v>
      </c>
      <c r="C2" s="390"/>
      <c r="D2" s="390"/>
      <c r="E2" s="390"/>
      <c r="F2" s="396"/>
      <c r="G2" s="39" t="s">
        <v>34</v>
      </c>
      <c r="H2" s="390" t="s">
        <v>37</v>
      </c>
      <c r="I2" s="390"/>
      <c r="J2" s="390"/>
      <c r="K2" s="391"/>
    </row>
    <row r="3" spans="1:11" s="10" customFormat="1" ht="70.5" customHeight="1">
      <c r="A3" s="40">
        <v>1</v>
      </c>
      <c r="B3" s="395"/>
      <c r="C3" s="395"/>
      <c r="D3" s="395"/>
      <c r="E3" s="395"/>
      <c r="F3" s="395"/>
      <c r="G3" s="288"/>
      <c r="H3" s="392"/>
      <c r="I3" s="393"/>
      <c r="J3" s="393"/>
      <c r="K3" s="394"/>
    </row>
    <row r="4" spans="1:11" s="10" customFormat="1" ht="70.5" customHeight="1">
      <c r="A4" s="40">
        <v>2</v>
      </c>
      <c r="B4" s="395"/>
      <c r="C4" s="395"/>
      <c r="D4" s="395"/>
      <c r="E4" s="395"/>
      <c r="F4" s="395"/>
      <c r="G4" s="288"/>
      <c r="H4" s="392"/>
      <c r="I4" s="393"/>
      <c r="J4" s="393"/>
      <c r="K4" s="394"/>
    </row>
    <row r="5" spans="1:11" s="32" customFormat="1" ht="24" customHeight="1">
      <c r="A5" s="33"/>
      <c r="B5" s="35"/>
      <c r="C5" s="27"/>
      <c r="D5" s="35" t="str">
        <f>"平成"&amp;'使用の手引き'!$A$6&amp;"年１１月"</f>
        <v>平成２３年１１月</v>
      </c>
      <c r="E5" s="133" t="s">
        <v>351</v>
      </c>
      <c r="F5" s="27" t="s">
        <v>10</v>
      </c>
      <c r="G5" s="27"/>
      <c r="H5" s="27"/>
      <c r="I5" s="27"/>
      <c r="J5" s="27"/>
      <c r="K5" s="34"/>
    </row>
    <row r="6" spans="1:11" s="32" customFormat="1" ht="24" customHeight="1">
      <c r="A6" s="33"/>
      <c r="B6" s="35" t="s">
        <v>0</v>
      </c>
      <c r="C6" s="27" t="s">
        <v>35</v>
      </c>
      <c r="D6" s="388">
        <f>IF('登録入力・印刷'!$D$2="","",'登録入力・印刷'!$D$2)</f>
      </c>
      <c r="E6" s="388"/>
      <c r="F6" s="27" t="s">
        <v>36</v>
      </c>
      <c r="G6" s="27"/>
      <c r="H6" s="27"/>
      <c r="I6" s="27"/>
      <c r="J6" s="27"/>
      <c r="K6" s="34"/>
    </row>
    <row r="7" spans="1:11" s="32" customFormat="1" ht="24" customHeight="1">
      <c r="A7" s="33"/>
      <c r="B7" s="27"/>
      <c r="C7" s="27"/>
      <c r="D7" s="27"/>
      <c r="E7" s="27" t="str">
        <f>IF('登録入力・印刷'!$F$2="","",'登録入力・印刷'!$F$2)</f>
        <v>都立</v>
      </c>
      <c r="F7" s="389">
        <f>IF('登録入力・印刷'!$G$2="","",'登録入力・印刷'!$G$2)</f>
      </c>
      <c r="G7" s="389"/>
      <c r="H7" s="389"/>
      <c r="I7" s="27" t="s">
        <v>16</v>
      </c>
      <c r="J7" s="103">
        <f>IF('登録入力・印刷'!$G$3="","",'登録入力・印刷'!$G$3)</f>
      </c>
      <c r="K7" s="34" t="s">
        <v>18</v>
      </c>
    </row>
    <row r="8" spans="1:11" s="32" customFormat="1" ht="9.75" customHeight="1">
      <c r="A8" s="33"/>
      <c r="B8" s="27"/>
      <c r="C8" s="27"/>
      <c r="D8" s="27"/>
      <c r="E8" s="27"/>
      <c r="F8" s="27"/>
      <c r="G8" s="27"/>
      <c r="H8" s="27"/>
      <c r="I8" s="27"/>
      <c r="J8" s="27"/>
      <c r="K8" s="34"/>
    </row>
    <row r="9" spans="1:11" s="32" customFormat="1" ht="24" customHeight="1">
      <c r="A9" s="33"/>
      <c r="B9" s="27"/>
      <c r="C9" s="27"/>
      <c r="D9" s="27"/>
      <c r="E9" s="27"/>
      <c r="F9" s="27"/>
      <c r="G9" s="27"/>
      <c r="H9" s="27"/>
      <c r="I9" s="27" t="s">
        <v>38</v>
      </c>
      <c r="J9" s="103">
        <f>IF('登録入力・印刷'!$D$6="","",'登録入力・印刷'!$D$6)</f>
      </c>
      <c r="K9" s="34" t="s">
        <v>18</v>
      </c>
    </row>
    <row r="10" spans="1:11" ht="14.25" thickBot="1">
      <c r="A10" s="1"/>
      <c r="B10" s="2"/>
      <c r="C10" s="2"/>
      <c r="D10" s="2"/>
      <c r="E10" s="2"/>
      <c r="F10" s="2"/>
      <c r="G10" s="2"/>
      <c r="H10" s="2"/>
      <c r="I10" s="2"/>
      <c r="J10" s="2"/>
      <c r="K10" s="3"/>
    </row>
  </sheetData>
  <sheetProtection sheet="1" formatCells="0"/>
  <mergeCells count="8">
    <mergeCell ref="D6:E6"/>
    <mergeCell ref="F7:H7"/>
    <mergeCell ref="H2:K2"/>
    <mergeCell ref="H3:K3"/>
    <mergeCell ref="H4:K4"/>
    <mergeCell ref="B3:F3"/>
    <mergeCell ref="B4:F4"/>
    <mergeCell ref="B2:F2"/>
  </mergeCells>
  <printOptions/>
  <pageMargins left="0.75" right="0.75" top="1" bottom="1" header="0.512" footer="0.512"/>
  <pageSetup horizontalDpi="600" verticalDpi="600" orientation="landscape" paperSize="13" r:id="rId1"/>
</worksheet>
</file>

<file path=xl/worksheets/sheet8.xml><?xml version="1.0" encoding="utf-8"?>
<worksheet xmlns="http://schemas.openxmlformats.org/spreadsheetml/2006/main" xmlns:r="http://schemas.openxmlformats.org/officeDocument/2006/relationships">
  <sheetPr>
    <pageSetUpPr fitToPage="1"/>
  </sheetPr>
  <dimension ref="A1:AB32"/>
  <sheetViews>
    <sheetView zoomScale="75" zoomScaleNormal="75" zoomScalePageLayoutView="0" workbookViewId="0" topLeftCell="A1">
      <selection activeCell="D6" sqref="D6"/>
    </sheetView>
  </sheetViews>
  <sheetFormatPr defaultColWidth="9.00390625" defaultRowHeight="13.5"/>
  <cols>
    <col min="1" max="1" width="3.625" style="0" customWidth="1"/>
    <col min="2" max="2" width="10.625" style="0" customWidth="1"/>
    <col min="3" max="4" width="8.625" style="0" customWidth="1"/>
    <col min="5" max="6" width="2.125" style="0" customWidth="1"/>
    <col min="7" max="7" width="10.625" style="0" customWidth="1"/>
    <col min="8" max="9" width="8.625" style="0" customWidth="1"/>
    <col min="10" max="11" width="2.125" style="0" customWidth="1"/>
    <col min="12" max="12" width="2.625" style="0" customWidth="1"/>
    <col min="13" max="14" width="11.125" style="0" customWidth="1"/>
    <col min="15" max="20" width="2.625" style="0" customWidth="1"/>
    <col min="21" max="21" width="5.625" style="0" customWidth="1"/>
    <col min="22" max="22" width="10.625" style="0" customWidth="1"/>
    <col min="23" max="24" width="8.625" style="0" customWidth="1"/>
    <col min="25" max="25" width="10.625" style="0" customWidth="1"/>
    <col min="26" max="27" width="8.625" style="0" customWidth="1"/>
    <col min="28" max="28" width="9.125" style="0" customWidth="1"/>
  </cols>
  <sheetData>
    <row r="1" spans="1:28" ht="19.5" customHeight="1">
      <c r="A1" s="334" t="s">
        <v>311</v>
      </c>
      <c r="B1" s="335"/>
      <c r="C1" s="336"/>
      <c r="D1" s="338" t="s">
        <v>310</v>
      </c>
      <c r="E1" s="335"/>
      <c r="F1" s="335"/>
      <c r="G1" s="336"/>
      <c r="H1" s="343" t="s">
        <v>309</v>
      </c>
      <c r="I1" s="344"/>
      <c r="J1" s="344"/>
      <c r="K1" s="344"/>
      <c r="L1" s="345"/>
      <c r="M1" s="239" t="s">
        <v>308</v>
      </c>
      <c r="N1" s="238"/>
      <c r="U1" s="237" t="s">
        <v>307</v>
      </c>
      <c r="V1" s="236">
        <f>'登録入力・印刷'!D2</f>
        <v>0</v>
      </c>
      <c r="W1" s="220"/>
      <c r="X1" s="220"/>
      <c r="Y1" s="220"/>
      <c r="Z1" s="220"/>
      <c r="AA1" s="220"/>
      <c r="AB1" s="219"/>
    </row>
    <row r="2" spans="1:28" ht="19.5" customHeight="1">
      <c r="A2" s="229"/>
      <c r="B2" s="228"/>
      <c r="C2" s="235"/>
      <c r="D2" s="234"/>
      <c r="E2" s="231"/>
      <c r="F2" s="231"/>
      <c r="G2" s="232"/>
      <c r="H2" s="233"/>
      <c r="I2" s="231"/>
      <c r="J2" s="231"/>
      <c r="K2" s="231"/>
      <c r="L2" s="232"/>
      <c r="M2" s="231"/>
      <c r="N2" s="230"/>
      <c r="U2" s="229"/>
      <c r="V2" s="228"/>
      <c r="W2" s="206"/>
      <c r="X2" s="227" t="s">
        <v>306</v>
      </c>
      <c r="Y2" s="206"/>
      <c r="Z2" s="206"/>
      <c r="AA2" s="206"/>
      <c r="AB2" s="205"/>
    </row>
    <row r="3" spans="1:28" ht="19.5" customHeight="1" thickBot="1">
      <c r="A3" s="339" t="s">
        <v>305</v>
      </c>
      <c r="B3" s="340"/>
      <c r="C3" s="341"/>
      <c r="D3" s="342" t="s">
        <v>304</v>
      </c>
      <c r="E3" s="340"/>
      <c r="F3" s="340"/>
      <c r="G3" s="341"/>
      <c r="H3" s="346" t="s">
        <v>303</v>
      </c>
      <c r="I3" s="347"/>
      <c r="J3" s="347"/>
      <c r="K3" s="347"/>
      <c r="L3" s="348"/>
      <c r="M3" s="226" t="s">
        <v>302</v>
      </c>
      <c r="N3" s="225"/>
      <c r="U3" s="207"/>
      <c r="V3" s="206"/>
      <c r="W3" s="206"/>
      <c r="X3" s="206"/>
      <c r="Y3" s="206"/>
      <c r="Z3" s="224" t="str">
        <f>"平成　"&amp;'使用の手引き'!$A$6&amp;"　年"</f>
        <v>平成　２３　年</v>
      </c>
      <c r="AA3" s="223" t="s">
        <v>349</v>
      </c>
      <c r="AB3" s="5" t="s">
        <v>348</v>
      </c>
    </row>
    <row r="4" spans="21:28" ht="7.5" customHeight="1" thickBot="1">
      <c r="U4" s="207"/>
      <c r="V4" s="206"/>
      <c r="W4" s="206"/>
      <c r="X4" s="206"/>
      <c r="Y4" s="206"/>
      <c r="Z4" s="206"/>
      <c r="AA4" s="206"/>
      <c r="AB4" s="205"/>
    </row>
    <row r="5" spans="1:28" ht="20.25" customHeight="1">
      <c r="A5" s="222"/>
      <c r="B5" s="221" t="s">
        <v>299</v>
      </c>
      <c r="C5" s="220"/>
      <c r="D5" s="220"/>
      <c r="E5" s="220"/>
      <c r="F5" s="220"/>
      <c r="G5" s="220"/>
      <c r="H5" s="220"/>
      <c r="I5" s="220"/>
      <c r="J5" s="220"/>
      <c r="K5" s="220"/>
      <c r="L5" s="220"/>
      <c r="M5" s="220"/>
      <c r="N5" s="219"/>
      <c r="U5" s="218" t="str">
        <f>'登録入力・印刷'!F2</f>
        <v>都立</v>
      </c>
      <c r="V5" s="294">
        <f>'登録入力・印刷'!G2</f>
        <v>0</v>
      </c>
      <c r="W5" s="294"/>
      <c r="X5" s="217" t="s">
        <v>298</v>
      </c>
      <c r="Y5" s="206"/>
      <c r="Z5" s="206"/>
      <c r="AA5" s="206"/>
      <c r="AB5" s="205"/>
    </row>
    <row r="6" spans="1:28" ht="19.5" customHeight="1">
      <c r="A6" s="207"/>
      <c r="B6" s="206"/>
      <c r="C6" s="213" t="str">
        <f>"平成　"&amp;'使用の手引き'!$A$6&amp;"　年"</f>
        <v>平成　２３　年</v>
      </c>
      <c r="D6" s="215"/>
      <c r="E6" s="327" t="s">
        <v>9</v>
      </c>
      <c r="F6" s="327"/>
      <c r="G6" s="215"/>
      <c r="H6" s="206" t="s">
        <v>297</v>
      </c>
      <c r="J6" s="337"/>
      <c r="K6" s="337"/>
      <c r="L6" s="206"/>
      <c r="M6" s="206"/>
      <c r="N6" s="205"/>
      <c r="U6" s="207"/>
      <c r="V6" s="206"/>
      <c r="W6" s="214" t="s">
        <v>296</v>
      </c>
      <c r="X6" s="351">
        <f>IF(H32="","",H32&amp;"－")</f>
      </c>
      <c r="Y6" s="351"/>
      <c r="Z6" s="206"/>
      <c r="AA6" s="206"/>
      <c r="AB6" s="205"/>
    </row>
    <row r="7" spans="1:28" ht="19.5" customHeight="1">
      <c r="A7" s="207"/>
      <c r="B7" s="206"/>
      <c r="C7" s="206"/>
      <c r="D7" s="206"/>
      <c r="E7" s="206"/>
      <c r="F7" s="206"/>
      <c r="G7" s="206"/>
      <c r="H7" s="206"/>
      <c r="I7" s="206"/>
      <c r="J7" s="206"/>
      <c r="K7" s="206"/>
      <c r="L7" s="206"/>
      <c r="M7" s="206"/>
      <c r="N7" s="205"/>
      <c r="U7" s="207"/>
      <c r="V7" s="206"/>
      <c r="W7" s="213" t="s">
        <v>295</v>
      </c>
      <c r="X7" s="206" t="s">
        <v>347</v>
      </c>
      <c r="Y7" s="206"/>
      <c r="Z7" s="212">
        <f>W32</f>
      </c>
      <c r="AA7" s="206" t="s">
        <v>293</v>
      </c>
      <c r="AB7" s="205"/>
    </row>
    <row r="8" spans="1:28" ht="24.75" customHeight="1">
      <c r="A8" s="207"/>
      <c r="B8" s="211" t="str">
        <f>'登録入力・印刷'!F2</f>
        <v>都立</v>
      </c>
      <c r="C8" s="328">
        <f>'登録入力・印刷'!G2</f>
        <v>0</v>
      </c>
      <c r="D8" s="328"/>
      <c r="E8" s="328"/>
      <c r="F8" s="328"/>
      <c r="G8" s="210" t="s">
        <v>292</v>
      </c>
      <c r="H8" s="210"/>
      <c r="I8" s="359">
        <f>IF(ISTEXT('登録入力・印刷'!$G$3)=TRUE,'登録入力・印刷'!$G$3,"")</f>
      </c>
      <c r="J8" s="359"/>
      <c r="K8" s="359"/>
      <c r="L8" s="359"/>
      <c r="M8" s="209"/>
      <c r="N8" s="208" t="s">
        <v>291</v>
      </c>
      <c r="U8" s="207"/>
      <c r="V8" s="206" t="s">
        <v>290</v>
      </c>
      <c r="W8" s="206"/>
      <c r="X8" s="206"/>
      <c r="Y8" s="206"/>
      <c r="Z8" s="206"/>
      <c r="AA8" s="206"/>
      <c r="AB8" s="205"/>
    </row>
    <row r="9" spans="1:28" ht="26.25" customHeight="1" thickBot="1">
      <c r="A9" s="1"/>
      <c r="B9" s="2"/>
      <c r="C9" s="2"/>
      <c r="D9" s="2"/>
      <c r="E9" s="2"/>
      <c r="F9" s="2"/>
      <c r="G9" s="204" t="s">
        <v>289</v>
      </c>
      <c r="H9" s="204"/>
      <c r="I9" s="291">
        <f>IF(ISTEXT('登録入力・印刷'!$D$6)=TRUE,'登録入力・印刷'!$D$6,"")</f>
      </c>
      <c r="J9" s="291"/>
      <c r="K9" s="291"/>
      <c r="L9" s="291"/>
      <c r="M9" s="203" t="s">
        <v>288</v>
      </c>
      <c r="N9" s="3"/>
      <c r="U9" s="1"/>
      <c r="V9" s="2"/>
      <c r="W9" s="2"/>
      <c r="X9" s="202" t="s">
        <v>287</v>
      </c>
      <c r="Y9" s="2"/>
      <c r="Z9" s="2"/>
      <c r="AA9" s="2"/>
      <c r="AB9" s="6" t="s">
        <v>286</v>
      </c>
    </row>
    <row r="10" spans="1:22" ht="7.5" customHeight="1" thickBot="1">
      <c r="A10" s="198"/>
      <c r="B10" s="198"/>
      <c r="C10" s="198"/>
      <c r="D10" s="198"/>
      <c r="E10" s="198"/>
      <c r="F10" s="198"/>
      <c r="G10" s="201"/>
      <c r="H10" s="201"/>
      <c r="I10" s="201"/>
      <c r="J10" s="201"/>
      <c r="K10" s="201"/>
      <c r="L10" s="201"/>
      <c r="M10" s="200"/>
      <c r="N10" s="198"/>
      <c r="U10" s="2"/>
      <c r="V10" s="2"/>
    </row>
    <row r="11" spans="1:28" ht="30" customHeight="1" thickBot="1">
      <c r="A11" s="292" t="s">
        <v>346</v>
      </c>
      <c r="B11" s="293"/>
      <c r="C11" s="293"/>
      <c r="D11" s="293"/>
      <c r="E11" s="293"/>
      <c r="F11" s="293"/>
      <c r="G11" s="293"/>
      <c r="H11" s="293"/>
      <c r="I11" s="293"/>
      <c r="J11" s="293"/>
      <c r="K11" s="293"/>
      <c r="L11" s="293"/>
      <c r="M11" s="293"/>
      <c r="N11" s="324"/>
      <c r="U11" s="354" t="s">
        <v>345</v>
      </c>
      <c r="V11" s="355"/>
      <c r="W11" s="355"/>
      <c r="X11" s="355"/>
      <c r="Y11" s="355"/>
      <c r="Z11" s="355"/>
      <c r="AA11" s="355"/>
      <c r="AB11" s="356"/>
    </row>
    <row r="12" spans="1:28" ht="30" customHeight="1" thickBot="1">
      <c r="A12" s="196"/>
      <c r="B12" s="195" t="s">
        <v>283</v>
      </c>
      <c r="C12" s="325">
        <f>'登録入力・印刷'!D2</f>
        <v>0</v>
      </c>
      <c r="D12" s="326"/>
      <c r="E12" s="194" t="s">
        <v>282</v>
      </c>
      <c r="F12" s="199"/>
      <c r="G12" s="295">
        <f>'登録入力・印刷'!G2</f>
        <v>0</v>
      </c>
      <c r="H12" s="290"/>
      <c r="I12" s="290"/>
      <c r="J12" s="192"/>
      <c r="K12" s="192" t="s">
        <v>8</v>
      </c>
      <c r="L12" s="192"/>
      <c r="M12" s="198"/>
      <c r="N12" s="197"/>
      <c r="U12" s="196"/>
      <c r="V12" s="195" t="s">
        <v>283</v>
      </c>
      <c r="W12" s="193">
        <f>'登録入力・印刷'!D2</f>
        <v>0</v>
      </c>
      <c r="X12" s="194" t="s">
        <v>282</v>
      </c>
      <c r="Y12" s="352">
        <f>'登録入力・印刷'!G2</f>
        <v>0</v>
      </c>
      <c r="Z12" s="353"/>
      <c r="AA12" s="192" t="s">
        <v>8</v>
      </c>
      <c r="AB12" s="191"/>
    </row>
    <row r="13" spans="1:28" ht="22.5" customHeight="1">
      <c r="A13" s="186"/>
      <c r="B13" s="185" t="s">
        <v>6</v>
      </c>
      <c r="C13" s="329" t="s">
        <v>5</v>
      </c>
      <c r="D13" s="330"/>
      <c r="E13" s="190"/>
      <c r="F13" s="189"/>
      <c r="G13" s="188" t="s">
        <v>6</v>
      </c>
      <c r="H13" s="329" t="s">
        <v>7</v>
      </c>
      <c r="I13" s="330"/>
      <c r="J13" s="190"/>
      <c r="K13" s="189"/>
      <c r="L13" s="188"/>
      <c r="M13" s="185" t="s">
        <v>280</v>
      </c>
      <c r="N13" s="187" t="s">
        <v>281</v>
      </c>
      <c r="U13" s="186"/>
      <c r="V13" s="185" t="s">
        <v>6</v>
      </c>
      <c r="W13" s="329" t="s">
        <v>5</v>
      </c>
      <c r="X13" s="357"/>
      <c r="Y13" s="185" t="s">
        <v>6</v>
      </c>
      <c r="Z13" s="329" t="s">
        <v>7</v>
      </c>
      <c r="AA13" s="330"/>
      <c r="AB13" s="184" t="s">
        <v>280</v>
      </c>
    </row>
    <row r="14" spans="1:28" ht="24.75" customHeight="1">
      <c r="A14" s="180">
        <v>1</v>
      </c>
      <c r="B14" s="183"/>
      <c r="C14" s="269">
        <f>IF($B14="","",VLOOKUP($B14,'登録入力・印刷'!$D$10:$F$109,2,FALSE))</f>
      </c>
      <c r="D14" s="270">
        <f>IF($B14="","",VLOOKUP($B14,'登録入力・印刷'!$D$10:$F$109,3,FALSE))</f>
      </c>
      <c r="E14" s="177"/>
      <c r="F14" s="176"/>
      <c r="G14" s="175"/>
      <c r="H14" s="269">
        <f>IF($G14="","",VLOOKUP($G14,'登録入力・印刷'!$D$10:$F$109,2,FALSE))</f>
      </c>
      <c r="I14" s="270">
        <f>IF($G14="","",VLOOKUP($G14,'登録入力・印刷'!$D$10:$F$109,3,FALSE))</f>
      </c>
      <c r="J14" s="177"/>
      <c r="K14" s="176"/>
      <c r="L14" s="182"/>
      <c r="M14" s="167"/>
      <c r="N14" s="181"/>
      <c r="U14" s="180">
        <v>1</v>
      </c>
      <c r="V14" s="167">
        <f aca="true" t="shared" si="0" ref="V14:V31">IF(B14="","",B14)</f>
      </c>
      <c r="W14" s="166">
        <f aca="true" t="shared" si="1" ref="W14:W31">IF(C14="","",C14)</f>
      </c>
      <c r="X14" s="168">
        <f aca="true" t="shared" si="2" ref="X14:X31">IF(D14="","",D14)</f>
      </c>
      <c r="Y14" s="167">
        <f aca="true" t="shared" si="3" ref="Y14:Y31">IF(G14="","",G14)</f>
      </c>
      <c r="Z14" s="166">
        <f aca="true" t="shared" si="4" ref="Z14:Z31">IF(H14="","",H14)</f>
      </c>
      <c r="AA14" s="165">
        <f aca="true" t="shared" si="5" ref="AA14:AA31">IF(I14="","",I14)</f>
      </c>
      <c r="AB14" s="179"/>
    </row>
    <row r="15" spans="1:28" ht="24.75" customHeight="1">
      <c r="A15" s="180">
        <v>2</v>
      </c>
      <c r="B15" s="183"/>
      <c r="C15" s="269">
        <f>IF($B15="","",VLOOKUP($B15,'登録入力・印刷'!$D$10:$F$109,2,FALSE))</f>
      </c>
      <c r="D15" s="270">
        <f>IF($B15="","",VLOOKUP($B15,'登録入力・印刷'!$D$10:$F$109,3,FALSE))</f>
      </c>
      <c r="E15" s="177"/>
      <c r="F15" s="176"/>
      <c r="G15" s="175"/>
      <c r="H15" s="269">
        <f>IF($G15="","",VLOOKUP($G15,'登録入力・印刷'!$D$10:$F$109,2,FALSE))</f>
      </c>
      <c r="I15" s="270">
        <f>IF($G15="","",VLOOKUP($G15,'登録入力・印刷'!$D$10:$F$109,3,FALSE))</f>
      </c>
      <c r="J15" s="177"/>
      <c r="K15" s="176"/>
      <c r="L15" s="182"/>
      <c r="M15" s="167"/>
      <c r="N15" s="181"/>
      <c r="U15" s="180">
        <v>2</v>
      </c>
      <c r="V15" s="167">
        <f t="shared" si="0"/>
      </c>
      <c r="W15" s="166">
        <f t="shared" si="1"/>
      </c>
      <c r="X15" s="168">
        <f t="shared" si="2"/>
      </c>
      <c r="Y15" s="167">
        <f t="shared" si="3"/>
      </c>
      <c r="Z15" s="166">
        <f t="shared" si="4"/>
      </c>
      <c r="AA15" s="165">
        <f t="shared" si="5"/>
      </c>
      <c r="AB15" s="179"/>
    </row>
    <row r="16" spans="1:28" ht="24.75" customHeight="1">
      <c r="A16" s="180">
        <v>3</v>
      </c>
      <c r="B16" s="183"/>
      <c r="C16" s="269">
        <f>IF($B16="","",VLOOKUP($B16,'登録入力・印刷'!$D$10:$F$109,2,FALSE))</f>
      </c>
      <c r="D16" s="270">
        <f>IF($B16="","",VLOOKUP($B16,'登録入力・印刷'!$D$10:$F$109,3,FALSE))</f>
      </c>
      <c r="E16" s="177"/>
      <c r="F16" s="176"/>
      <c r="G16" s="175"/>
      <c r="H16" s="269">
        <f>IF($G16="","",VLOOKUP($G16,'登録入力・印刷'!$D$10:$F$109,2,FALSE))</f>
      </c>
      <c r="I16" s="270">
        <f>IF($G16="","",VLOOKUP($G16,'登録入力・印刷'!$D$10:$F$109,3,FALSE))</f>
      </c>
      <c r="J16" s="177"/>
      <c r="K16" s="176"/>
      <c r="L16" s="182"/>
      <c r="M16" s="167"/>
      <c r="N16" s="181"/>
      <c r="U16" s="180">
        <v>3</v>
      </c>
      <c r="V16" s="167">
        <f t="shared" si="0"/>
      </c>
      <c r="W16" s="166">
        <f t="shared" si="1"/>
      </c>
      <c r="X16" s="168">
        <f t="shared" si="2"/>
      </c>
      <c r="Y16" s="167">
        <f t="shared" si="3"/>
      </c>
      <c r="Z16" s="166">
        <f t="shared" si="4"/>
      </c>
      <c r="AA16" s="165">
        <f t="shared" si="5"/>
      </c>
      <c r="AB16" s="179"/>
    </row>
    <row r="17" spans="1:28" ht="24.75" customHeight="1">
      <c r="A17" s="180">
        <v>4</v>
      </c>
      <c r="B17" s="183"/>
      <c r="C17" s="269">
        <f>IF($B17="","",VLOOKUP($B17,'登録入力・印刷'!$D$10:$F$109,2,FALSE))</f>
      </c>
      <c r="D17" s="270">
        <f>IF($B17="","",VLOOKUP($B17,'登録入力・印刷'!$D$10:$F$109,3,FALSE))</f>
      </c>
      <c r="E17" s="177"/>
      <c r="F17" s="176"/>
      <c r="G17" s="175"/>
      <c r="H17" s="269">
        <f>IF($G17="","",VLOOKUP($G17,'登録入力・印刷'!$D$10:$F$109,2,FALSE))</f>
      </c>
      <c r="I17" s="270">
        <f>IF($G17="","",VLOOKUP($G17,'登録入力・印刷'!$D$10:$F$109,3,FALSE))</f>
      </c>
      <c r="J17" s="177"/>
      <c r="K17" s="176"/>
      <c r="L17" s="182"/>
      <c r="M17" s="167"/>
      <c r="N17" s="181"/>
      <c r="U17" s="180">
        <v>4</v>
      </c>
      <c r="V17" s="167">
        <f t="shared" si="0"/>
      </c>
      <c r="W17" s="166">
        <f t="shared" si="1"/>
      </c>
      <c r="X17" s="168">
        <f t="shared" si="2"/>
      </c>
      <c r="Y17" s="167">
        <f t="shared" si="3"/>
      </c>
      <c r="Z17" s="166">
        <f t="shared" si="4"/>
      </c>
      <c r="AA17" s="165">
        <f t="shared" si="5"/>
      </c>
      <c r="AB17" s="179"/>
    </row>
    <row r="18" spans="1:28" ht="24.75" customHeight="1">
      <c r="A18" s="180">
        <v>5</v>
      </c>
      <c r="B18" s="183"/>
      <c r="C18" s="269">
        <f>IF($B18="","",VLOOKUP($B18,'登録入力・印刷'!$D$10:$F$109,2,FALSE))</f>
      </c>
      <c r="D18" s="270">
        <f>IF($B18="","",VLOOKUP($B18,'登録入力・印刷'!$D$10:$F$109,3,FALSE))</f>
      </c>
      <c r="E18" s="177"/>
      <c r="F18" s="176"/>
      <c r="G18" s="175"/>
      <c r="H18" s="269">
        <f>IF($G18="","",VLOOKUP($G18,'登録入力・印刷'!$D$10:$F$109,2,FALSE))</f>
      </c>
      <c r="I18" s="270">
        <f>IF($G18="","",VLOOKUP($G18,'登録入力・印刷'!$D$10:$F$109,3,FALSE))</f>
      </c>
      <c r="J18" s="177"/>
      <c r="K18" s="176"/>
      <c r="L18" s="182"/>
      <c r="M18" s="167"/>
      <c r="N18" s="181"/>
      <c r="U18" s="180">
        <v>5</v>
      </c>
      <c r="V18" s="167">
        <f t="shared" si="0"/>
      </c>
      <c r="W18" s="166">
        <f t="shared" si="1"/>
      </c>
      <c r="X18" s="168">
        <f t="shared" si="2"/>
      </c>
      <c r="Y18" s="167">
        <f t="shared" si="3"/>
      </c>
      <c r="Z18" s="166">
        <f t="shared" si="4"/>
      </c>
      <c r="AA18" s="165">
        <f t="shared" si="5"/>
      </c>
      <c r="AB18" s="179"/>
    </row>
    <row r="19" spans="1:28" ht="24.75" customHeight="1">
      <c r="A19" s="180">
        <v>6</v>
      </c>
      <c r="B19" s="183"/>
      <c r="C19" s="269">
        <f>IF($B19="","",VLOOKUP($B19,'登録入力・印刷'!$D$10:$F$109,2,FALSE))</f>
      </c>
      <c r="D19" s="270">
        <f>IF($B19="","",VLOOKUP($B19,'登録入力・印刷'!$D$10:$F$109,3,FALSE))</f>
      </c>
      <c r="E19" s="177"/>
      <c r="F19" s="176"/>
      <c r="G19" s="175"/>
      <c r="H19" s="269">
        <f>IF($G19="","",VLOOKUP($G19,'登録入力・印刷'!$D$10:$F$109,2,FALSE))</f>
      </c>
      <c r="I19" s="270">
        <f>IF($G19="","",VLOOKUP($G19,'登録入力・印刷'!$D$10:$F$109,3,FALSE))</f>
      </c>
      <c r="J19" s="177"/>
      <c r="K19" s="176"/>
      <c r="L19" s="182"/>
      <c r="M19" s="167"/>
      <c r="N19" s="181"/>
      <c r="U19" s="180">
        <v>6</v>
      </c>
      <c r="V19" s="167">
        <f t="shared" si="0"/>
      </c>
      <c r="W19" s="166">
        <f t="shared" si="1"/>
      </c>
      <c r="X19" s="168">
        <f t="shared" si="2"/>
      </c>
      <c r="Y19" s="167">
        <f t="shared" si="3"/>
      </c>
      <c r="Z19" s="166">
        <f t="shared" si="4"/>
      </c>
      <c r="AA19" s="165">
        <f t="shared" si="5"/>
      </c>
      <c r="AB19" s="179"/>
    </row>
    <row r="20" spans="1:28" ht="24.75" customHeight="1">
      <c r="A20" s="180">
        <v>7</v>
      </c>
      <c r="B20" s="183"/>
      <c r="C20" s="269">
        <f>IF($B20="","",VLOOKUP($B20,'登録入力・印刷'!$D$10:$F$109,2,FALSE))</f>
      </c>
      <c r="D20" s="270">
        <f>IF($B20="","",VLOOKUP($B20,'登録入力・印刷'!$D$10:$F$109,3,FALSE))</f>
      </c>
      <c r="E20" s="177"/>
      <c r="F20" s="176"/>
      <c r="G20" s="175"/>
      <c r="H20" s="269">
        <f>IF($G20="","",VLOOKUP($G20,'登録入力・印刷'!$D$10:$F$109,2,FALSE))</f>
      </c>
      <c r="I20" s="270">
        <f>IF($G20="","",VLOOKUP($G20,'登録入力・印刷'!$D$10:$F$109,3,FALSE))</f>
      </c>
      <c r="J20" s="177"/>
      <c r="K20" s="176"/>
      <c r="L20" s="182"/>
      <c r="M20" s="167"/>
      <c r="N20" s="181"/>
      <c r="S20" s="332" t="s">
        <v>279</v>
      </c>
      <c r="U20" s="180">
        <v>7</v>
      </c>
      <c r="V20" s="167">
        <f t="shared" si="0"/>
      </c>
      <c r="W20" s="166">
        <f t="shared" si="1"/>
      </c>
      <c r="X20" s="168">
        <f t="shared" si="2"/>
      </c>
      <c r="Y20" s="167">
        <f t="shared" si="3"/>
      </c>
      <c r="Z20" s="166">
        <f t="shared" si="4"/>
      </c>
      <c r="AA20" s="165">
        <f t="shared" si="5"/>
      </c>
      <c r="AB20" s="179"/>
    </row>
    <row r="21" spans="1:28" ht="24.75" customHeight="1">
      <c r="A21" s="180">
        <v>8</v>
      </c>
      <c r="B21" s="183"/>
      <c r="C21" s="269">
        <f>IF($B21="","",VLOOKUP($B21,'登録入力・印刷'!$D$10:$F$109,2,FALSE))</f>
      </c>
      <c r="D21" s="270">
        <f>IF($B21="","",VLOOKUP($B21,'登録入力・印刷'!$D$10:$F$109,3,FALSE))</f>
      </c>
      <c r="E21" s="177"/>
      <c r="F21" s="176"/>
      <c r="G21" s="175"/>
      <c r="H21" s="269">
        <f>IF($G21="","",VLOOKUP($G21,'登録入力・印刷'!$D$10:$F$109,2,FALSE))</f>
      </c>
      <c r="I21" s="270">
        <f>IF($G21="","",VLOOKUP($G21,'登録入力・印刷'!$D$10:$F$109,3,FALSE))</f>
      </c>
      <c r="J21" s="177"/>
      <c r="K21" s="176"/>
      <c r="L21" s="182"/>
      <c r="M21" s="167"/>
      <c r="N21" s="181"/>
      <c r="S21" s="332"/>
      <c r="U21" s="180">
        <v>8</v>
      </c>
      <c r="V21" s="167">
        <f t="shared" si="0"/>
      </c>
      <c r="W21" s="166">
        <f t="shared" si="1"/>
      </c>
      <c r="X21" s="168">
        <f t="shared" si="2"/>
      </c>
      <c r="Y21" s="167">
        <f t="shared" si="3"/>
      </c>
      <c r="Z21" s="166">
        <f t="shared" si="4"/>
      </c>
      <c r="AA21" s="165">
        <f t="shared" si="5"/>
      </c>
      <c r="AB21" s="179"/>
    </row>
    <row r="22" spans="1:28" ht="24.75" customHeight="1">
      <c r="A22" s="180">
        <v>9</v>
      </c>
      <c r="B22" s="183"/>
      <c r="C22" s="269">
        <f>IF($B22="","",VLOOKUP($B22,'登録入力・印刷'!$D$10:$F$109,2,FALSE))</f>
      </c>
      <c r="D22" s="270">
        <f>IF($B22="","",VLOOKUP($B22,'登録入力・印刷'!$D$10:$F$109,3,FALSE))</f>
      </c>
      <c r="E22" s="177"/>
      <c r="F22" s="176"/>
      <c r="G22" s="175"/>
      <c r="H22" s="269">
        <f>IF($G22="","",VLOOKUP($G22,'登録入力・印刷'!$D$10:$F$109,2,FALSE))</f>
      </c>
      <c r="I22" s="270">
        <f>IF($G22="","",VLOOKUP($G22,'登録入力・印刷'!$D$10:$F$109,3,FALSE))</f>
      </c>
      <c r="J22" s="177"/>
      <c r="K22" s="176"/>
      <c r="L22" s="182"/>
      <c r="M22" s="167"/>
      <c r="N22" s="181"/>
      <c r="P22" s="331" t="s">
        <v>278</v>
      </c>
      <c r="Q22" s="331" t="s">
        <v>277</v>
      </c>
      <c r="R22" s="331" t="s">
        <v>276</v>
      </c>
      <c r="S22" s="331" t="s">
        <v>275</v>
      </c>
      <c r="U22" s="180">
        <v>9</v>
      </c>
      <c r="V22" s="167">
        <f t="shared" si="0"/>
      </c>
      <c r="W22" s="166">
        <f t="shared" si="1"/>
      </c>
      <c r="X22" s="168">
        <f t="shared" si="2"/>
      </c>
      <c r="Y22" s="167">
        <f t="shared" si="3"/>
      </c>
      <c r="Z22" s="166">
        <f t="shared" si="4"/>
      </c>
      <c r="AA22" s="165">
        <f t="shared" si="5"/>
      </c>
      <c r="AB22" s="179"/>
    </row>
    <row r="23" spans="1:28" ht="24.75" customHeight="1">
      <c r="A23" s="180">
        <v>10</v>
      </c>
      <c r="B23" s="183"/>
      <c r="C23" s="269">
        <f>IF($B23="","",VLOOKUP($B23,'登録入力・印刷'!$D$10:$F$109,2,FALSE))</f>
      </c>
      <c r="D23" s="270">
        <f>IF($B23="","",VLOOKUP($B23,'登録入力・印刷'!$D$10:$F$109,3,FALSE))</f>
      </c>
      <c r="E23" s="177"/>
      <c r="F23" s="176"/>
      <c r="G23" s="175"/>
      <c r="H23" s="269">
        <f>IF($G23="","",VLOOKUP($G23,'登録入力・印刷'!$D$10:$F$109,2,FALSE))</f>
      </c>
      <c r="I23" s="270">
        <f>IF($G23="","",VLOOKUP($G23,'登録入力・印刷'!$D$10:$F$109,3,FALSE))</f>
      </c>
      <c r="J23" s="177"/>
      <c r="K23" s="176"/>
      <c r="L23" s="182"/>
      <c r="M23" s="167"/>
      <c r="N23" s="181"/>
      <c r="P23" s="333"/>
      <c r="Q23" s="333"/>
      <c r="R23" s="333"/>
      <c r="S23" s="333"/>
      <c r="U23" s="180">
        <v>10</v>
      </c>
      <c r="V23" s="167">
        <f t="shared" si="0"/>
      </c>
      <c r="W23" s="166">
        <f t="shared" si="1"/>
      </c>
      <c r="X23" s="168">
        <f t="shared" si="2"/>
      </c>
      <c r="Y23" s="167">
        <f t="shared" si="3"/>
      </c>
      <c r="Z23" s="166">
        <f t="shared" si="4"/>
      </c>
      <c r="AA23" s="165">
        <f t="shared" si="5"/>
      </c>
      <c r="AB23" s="179"/>
    </row>
    <row r="24" spans="1:28" ht="24.75" customHeight="1">
      <c r="A24" s="180">
        <v>11</v>
      </c>
      <c r="B24" s="183"/>
      <c r="C24" s="269">
        <f>IF($B24="","",VLOOKUP($B24,'登録入力・印刷'!$D$10:$F$109,2,FALSE))</f>
      </c>
      <c r="D24" s="270">
        <f>IF($B24="","",VLOOKUP($B24,'登録入力・印刷'!$D$10:$F$109,3,FALSE))</f>
      </c>
      <c r="E24" s="177"/>
      <c r="F24" s="176"/>
      <c r="G24" s="175"/>
      <c r="H24" s="269">
        <f>IF($G24="","",VLOOKUP($G24,'登録入力・印刷'!$D$10:$F$109,2,FALSE))</f>
      </c>
      <c r="I24" s="270">
        <f>IF($G24="","",VLOOKUP($G24,'登録入力・印刷'!$D$10:$F$109,3,FALSE))</f>
      </c>
      <c r="J24" s="177"/>
      <c r="K24" s="176"/>
      <c r="L24" s="182"/>
      <c r="M24" s="167"/>
      <c r="N24" s="181"/>
      <c r="P24" s="333"/>
      <c r="Q24" s="333"/>
      <c r="R24" s="333"/>
      <c r="S24" s="333"/>
      <c r="U24" s="180">
        <v>11</v>
      </c>
      <c r="V24" s="167">
        <f t="shared" si="0"/>
      </c>
      <c r="W24" s="166">
        <f t="shared" si="1"/>
      </c>
      <c r="X24" s="168">
        <f t="shared" si="2"/>
      </c>
      <c r="Y24" s="167">
        <f t="shared" si="3"/>
      </c>
      <c r="Z24" s="166">
        <f t="shared" si="4"/>
      </c>
      <c r="AA24" s="165">
        <f t="shared" si="5"/>
      </c>
      <c r="AB24" s="179"/>
    </row>
    <row r="25" spans="1:28" ht="24.75" customHeight="1">
      <c r="A25" s="180">
        <v>12</v>
      </c>
      <c r="B25" s="183"/>
      <c r="C25" s="269">
        <f>IF($B25="","",VLOOKUP($B25,'登録入力・印刷'!$D$10:$F$109,2,FALSE))</f>
      </c>
      <c r="D25" s="270">
        <f>IF($B25="","",VLOOKUP($B25,'登録入力・印刷'!$D$10:$F$109,3,FALSE))</f>
      </c>
      <c r="E25" s="177"/>
      <c r="F25" s="176"/>
      <c r="G25" s="175"/>
      <c r="H25" s="269">
        <f>IF($G25="","",VLOOKUP($G25,'登録入力・印刷'!$D$10:$F$109,2,FALSE))</f>
      </c>
      <c r="I25" s="270">
        <f>IF($G25="","",VLOOKUP($G25,'登録入力・印刷'!$D$10:$F$109,3,FALSE))</f>
      </c>
      <c r="J25" s="177"/>
      <c r="K25" s="176"/>
      <c r="L25" s="182"/>
      <c r="M25" s="167"/>
      <c r="N25" s="181"/>
      <c r="P25" s="333"/>
      <c r="Q25" s="333"/>
      <c r="R25" s="333"/>
      <c r="S25" s="333"/>
      <c r="U25" s="180">
        <v>12</v>
      </c>
      <c r="V25" s="167">
        <f t="shared" si="0"/>
      </c>
      <c r="W25" s="166">
        <f t="shared" si="1"/>
      </c>
      <c r="X25" s="168">
        <f t="shared" si="2"/>
      </c>
      <c r="Y25" s="167">
        <f t="shared" si="3"/>
      </c>
      <c r="Z25" s="166">
        <f t="shared" si="4"/>
      </c>
      <c r="AA25" s="165">
        <f t="shared" si="5"/>
      </c>
      <c r="AB25" s="179"/>
    </row>
    <row r="26" spans="1:28" ht="24.75" customHeight="1">
      <c r="A26" s="180">
        <v>13</v>
      </c>
      <c r="B26" s="183"/>
      <c r="C26" s="269">
        <f>IF($B26="","",VLOOKUP($B26,'登録入力・印刷'!$D$10:$F$109,2,FALSE))</f>
      </c>
      <c r="D26" s="270">
        <f>IF($B26="","",VLOOKUP($B26,'登録入力・印刷'!$D$10:$F$109,3,FALSE))</f>
      </c>
      <c r="E26" s="177"/>
      <c r="F26" s="176"/>
      <c r="G26" s="175"/>
      <c r="H26" s="269">
        <f>IF($G26="","",VLOOKUP($G26,'登録入力・印刷'!$D$10:$F$109,2,FALSE))</f>
      </c>
      <c r="I26" s="270">
        <f>IF($G26="","",VLOOKUP($G26,'登録入力・印刷'!$D$10:$F$109,3,FALSE))</f>
      </c>
      <c r="J26" s="177"/>
      <c r="K26" s="176"/>
      <c r="L26" s="182"/>
      <c r="M26" s="167"/>
      <c r="N26" s="181"/>
      <c r="P26" s="333"/>
      <c r="Q26" s="333"/>
      <c r="R26" s="333"/>
      <c r="S26" s="333"/>
      <c r="U26" s="180">
        <v>13</v>
      </c>
      <c r="V26" s="167">
        <f t="shared" si="0"/>
      </c>
      <c r="W26" s="166">
        <f t="shared" si="1"/>
      </c>
      <c r="X26" s="168">
        <f t="shared" si="2"/>
      </c>
      <c r="Y26" s="167">
        <f t="shared" si="3"/>
      </c>
      <c r="Z26" s="166">
        <f t="shared" si="4"/>
      </c>
      <c r="AA26" s="165">
        <f t="shared" si="5"/>
      </c>
      <c r="AB26" s="179"/>
    </row>
    <row r="27" spans="1:28" ht="24.75" customHeight="1">
      <c r="A27" s="180">
        <v>14</v>
      </c>
      <c r="B27" s="183"/>
      <c r="C27" s="269">
        <f>IF($B27="","",VLOOKUP($B27,'登録入力・印刷'!$D$10:$F$109,2,FALSE))</f>
      </c>
      <c r="D27" s="270">
        <f>IF($B27="","",VLOOKUP($B27,'登録入力・印刷'!$D$10:$F$109,3,FALSE))</f>
      </c>
      <c r="E27" s="177"/>
      <c r="F27" s="176"/>
      <c r="G27" s="175"/>
      <c r="H27" s="269">
        <f>IF($G27="","",VLOOKUP($G27,'登録入力・印刷'!$D$10:$F$109,2,FALSE))</f>
      </c>
      <c r="I27" s="270">
        <f>IF($G27="","",VLOOKUP($G27,'登録入力・印刷'!$D$10:$F$109,3,FALSE))</f>
      </c>
      <c r="J27" s="177"/>
      <c r="K27" s="176"/>
      <c r="L27" s="182"/>
      <c r="M27" s="167"/>
      <c r="N27" s="181"/>
      <c r="P27" s="333"/>
      <c r="Q27" s="333"/>
      <c r="R27" s="333"/>
      <c r="S27" s="333"/>
      <c r="U27" s="180">
        <v>14</v>
      </c>
      <c r="V27" s="167">
        <f t="shared" si="0"/>
      </c>
      <c r="W27" s="166">
        <f t="shared" si="1"/>
      </c>
      <c r="X27" s="168">
        <f t="shared" si="2"/>
      </c>
      <c r="Y27" s="167">
        <f t="shared" si="3"/>
      </c>
      <c r="Z27" s="166">
        <f t="shared" si="4"/>
      </c>
      <c r="AA27" s="165">
        <f t="shared" si="5"/>
      </c>
      <c r="AB27" s="179"/>
    </row>
    <row r="28" spans="1:28" ht="24.75" customHeight="1">
      <c r="A28" s="180">
        <v>15</v>
      </c>
      <c r="B28" s="183"/>
      <c r="C28" s="269">
        <f>IF($B28="","",VLOOKUP($B28,'登録入力・印刷'!$D$10:$F$109,2,FALSE))</f>
      </c>
      <c r="D28" s="270">
        <f>IF($B28="","",VLOOKUP($B28,'登録入力・印刷'!$D$10:$F$109,3,FALSE))</f>
      </c>
      <c r="E28" s="177"/>
      <c r="F28" s="176"/>
      <c r="G28" s="175"/>
      <c r="H28" s="269">
        <f>IF($G28="","",VLOOKUP($G28,'登録入力・印刷'!$D$10:$F$109,2,FALSE))</f>
      </c>
      <c r="I28" s="270">
        <f>IF($G28="","",VLOOKUP($G28,'登録入力・印刷'!$D$10:$F$109,3,FALSE))</f>
      </c>
      <c r="J28" s="177"/>
      <c r="K28" s="176"/>
      <c r="L28" s="182"/>
      <c r="M28" s="167"/>
      <c r="N28" s="181"/>
      <c r="P28" s="333"/>
      <c r="Q28" s="333"/>
      <c r="R28" s="333"/>
      <c r="S28" s="333"/>
      <c r="U28" s="180">
        <v>15</v>
      </c>
      <c r="V28" s="167">
        <f t="shared" si="0"/>
      </c>
      <c r="W28" s="166">
        <f t="shared" si="1"/>
      </c>
      <c r="X28" s="168">
        <f t="shared" si="2"/>
      </c>
      <c r="Y28" s="167">
        <f t="shared" si="3"/>
      </c>
      <c r="Z28" s="166">
        <f t="shared" si="4"/>
      </c>
      <c r="AA28" s="165">
        <f t="shared" si="5"/>
      </c>
      <c r="AB28" s="179"/>
    </row>
    <row r="29" spans="1:28" ht="24.75" customHeight="1">
      <c r="A29" s="180">
        <v>16</v>
      </c>
      <c r="B29" s="183"/>
      <c r="C29" s="269">
        <f>IF($B29="","",VLOOKUP($B29,'登録入力・印刷'!$D$10:$F$109,2,FALSE))</f>
      </c>
      <c r="D29" s="270">
        <f>IF($B29="","",VLOOKUP($B29,'登録入力・印刷'!$D$10:$F$109,3,FALSE))</f>
      </c>
      <c r="E29" s="177"/>
      <c r="F29" s="176"/>
      <c r="G29" s="175"/>
      <c r="H29" s="269">
        <f>IF($G29="","",VLOOKUP($G29,'登録入力・印刷'!$D$10:$F$109,2,FALSE))</f>
      </c>
      <c r="I29" s="270">
        <f>IF($G29="","",VLOOKUP($G29,'登録入力・印刷'!$D$10:$F$109,3,FALSE))</f>
      </c>
      <c r="J29" s="177"/>
      <c r="K29" s="176"/>
      <c r="L29" s="182"/>
      <c r="M29" s="167"/>
      <c r="N29" s="181"/>
      <c r="P29" s="333"/>
      <c r="Q29" s="333"/>
      <c r="R29" s="333"/>
      <c r="S29" s="333"/>
      <c r="U29" s="180">
        <v>16</v>
      </c>
      <c r="V29" s="167">
        <f t="shared" si="0"/>
      </c>
      <c r="W29" s="166">
        <f t="shared" si="1"/>
      </c>
      <c r="X29" s="168">
        <f t="shared" si="2"/>
      </c>
      <c r="Y29" s="167">
        <f t="shared" si="3"/>
      </c>
      <c r="Z29" s="166">
        <f t="shared" si="4"/>
      </c>
      <c r="AA29" s="165">
        <f t="shared" si="5"/>
      </c>
      <c r="AB29" s="179"/>
    </row>
    <row r="30" spans="1:28" ht="24.75" customHeight="1">
      <c r="A30" s="180">
        <v>17</v>
      </c>
      <c r="B30" s="183"/>
      <c r="C30" s="269">
        <f>IF($B30="","",VLOOKUP($B30,'登録入力・印刷'!$D$10:$F$109,2,FALSE))</f>
      </c>
      <c r="D30" s="270">
        <f>IF($B30="","",VLOOKUP($B30,'登録入力・印刷'!$D$10:$F$109,3,FALSE))</f>
      </c>
      <c r="E30" s="177"/>
      <c r="F30" s="176"/>
      <c r="G30" s="175"/>
      <c r="H30" s="269">
        <f>IF($G30="","",VLOOKUP($G30,'登録入力・印刷'!$D$10:$F$109,2,FALSE))</f>
      </c>
      <c r="I30" s="270">
        <f>IF($G30="","",VLOOKUP($G30,'登録入力・印刷'!$D$10:$F$109,3,FALSE))</f>
      </c>
      <c r="J30" s="177"/>
      <c r="K30" s="176"/>
      <c r="L30" s="182"/>
      <c r="M30" s="167"/>
      <c r="N30" s="181"/>
      <c r="P30" s="333"/>
      <c r="Q30" s="333"/>
      <c r="R30" s="333"/>
      <c r="S30" s="333"/>
      <c r="U30" s="180">
        <v>17</v>
      </c>
      <c r="V30" s="167">
        <f t="shared" si="0"/>
      </c>
      <c r="W30" s="166">
        <f t="shared" si="1"/>
      </c>
      <c r="X30" s="168">
        <f t="shared" si="2"/>
      </c>
      <c r="Y30" s="167">
        <f t="shared" si="3"/>
      </c>
      <c r="Z30" s="166">
        <f t="shared" si="4"/>
      </c>
      <c r="AA30" s="165">
        <f t="shared" si="5"/>
      </c>
      <c r="AB30" s="179"/>
    </row>
    <row r="31" spans="1:28" ht="24.75" customHeight="1" thickBot="1">
      <c r="A31" s="169">
        <v>18</v>
      </c>
      <c r="B31" s="178"/>
      <c r="C31" s="269">
        <f>IF($B31="","",VLOOKUP($B31,'登録入力・印刷'!$D$10:$F$109,2,FALSE))</f>
      </c>
      <c r="D31" s="270">
        <f>IF($B31="","",VLOOKUP($B31,'登録入力・印刷'!$D$10:$F$109,3,FALSE))</f>
      </c>
      <c r="E31" s="177"/>
      <c r="F31" s="176"/>
      <c r="G31" s="175"/>
      <c r="H31" s="269">
        <f>IF($G31="","",VLOOKUP($G31,'登録入力・印刷'!$D$10:$F$109,2,FALSE))</f>
      </c>
      <c r="I31" s="270">
        <f>IF($G31="","",VLOOKUP($G31,'登録入力・印刷'!$D$10:$F$109,3,FALSE))</f>
      </c>
      <c r="J31" s="174"/>
      <c r="K31" s="173"/>
      <c r="L31" s="172"/>
      <c r="M31" s="171"/>
      <c r="N31" s="170"/>
      <c r="P31" s="333"/>
      <c r="Q31" s="333"/>
      <c r="R31" s="333"/>
      <c r="S31" s="333"/>
      <c r="U31" s="169">
        <v>18</v>
      </c>
      <c r="V31" s="167">
        <f t="shared" si="0"/>
      </c>
      <c r="W31" s="166">
        <f t="shared" si="1"/>
      </c>
      <c r="X31" s="168">
        <f t="shared" si="2"/>
      </c>
      <c r="Y31" s="167">
        <f t="shared" si="3"/>
      </c>
      <c r="Z31" s="166">
        <f t="shared" si="4"/>
      </c>
      <c r="AA31" s="165">
        <f t="shared" si="5"/>
      </c>
      <c r="AB31" s="164"/>
    </row>
    <row r="32" spans="1:28" s="156" customFormat="1" ht="30" customHeight="1" thickBot="1">
      <c r="A32" s="163"/>
      <c r="B32" s="162"/>
      <c r="C32" s="159" t="s">
        <v>274</v>
      </c>
      <c r="D32" s="349">
        <f>IF(B14="","",COUNT(B14:B31))</f>
      </c>
      <c r="E32" s="349"/>
      <c r="F32" s="349"/>
      <c r="G32" s="158" t="s">
        <v>273</v>
      </c>
      <c r="H32" s="349">
        <f>IF(D32="","",WIDECHAR(TEXT(D32*1500,"#,##0")))</f>
      </c>
      <c r="I32" s="349"/>
      <c r="J32" s="349"/>
      <c r="K32" s="349"/>
      <c r="L32" s="158" t="s">
        <v>272</v>
      </c>
      <c r="M32" s="162"/>
      <c r="N32" s="161"/>
      <c r="P32" s="333"/>
      <c r="Q32" s="333"/>
      <c r="R32" s="333"/>
      <c r="S32" s="333"/>
      <c r="U32" s="160"/>
      <c r="V32" s="159" t="s">
        <v>274</v>
      </c>
      <c r="W32" s="158">
        <f>IF(D32="","",D32)</f>
      </c>
      <c r="X32" s="158" t="s">
        <v>273</v>
      </c>
      <c r="Y32" s="358">
        <f>IF(H32="","",H32)</f>
      </c>
      <c r="Z32" s="358"/>
      <c r="AA32" s="158" t="s">
        <v>272</v>
      </c>
      <c r="AB32" s="157"/>
    </row>
  </sheetData>
  <sheetProtection sheet="1" objects="1" scenarios="1" formatCells="0"/>
  <mergeCells count="30">
    <mergeCell ref="D32:F32"/>
    <mergeCell ref="H32:K32"/>
    <mergeCell ref="X6:Y6"/>
    <mergeCell ref="Y12:Z12"/>
    <mergeCell ref="U11:AB11"/>
    <mergeCell ref="W13:X13"/>
    <mergeCell ref="Z13:AA13"/>
    <mergeCell ref="Y32:Z32"/>
    <mergeCell ref="A11:N11"/>
    <mergeCell ref="C12:D12"/>
    <mergeCell ref="P22:P32"/>
    <mergeCell ref="Q22:Q32"/>
    <mergeCell ref="R22:R32"/>
    <mergeCell ref="S22:S32"/>
    <mergeCell ref="A1:C1"/>
    <mergeCell ref="J6:K6"/>
    <mergeCell ref="D1:G1"/>
    <mergeCell ref="A3:C3"/>
    <mergeCell ref="D3:G3"/>
    <mergeCell ref="H1:L1"/>
    <mergeCell ref="E6:F6"/>
    <mergeCell ref="V5:W5"/>
    <mergeCell ref="G12:I12"/>
    <mergeCell ref="S20:S21"/>
    <mergeCell ref="H3:L3"/>
    <mergeCell ref="C13:D13"/>
    <mergeCell ref="H13:I13"/>
    <mergeCell ref="I8:L8"/>
    <mergeCell ref="I9:L9"/>
    <mergeCell ref="C8:F8"/>
  </mergeCells>
  <printOptions/>
  <pageMargins left="0.7874015748031497" right="0" top="0.7874015748031497" bottom="0.3937007874015748" header="0" footer="0"/>
  <pageSetup fitToHeight="1" fitToWidth="1" horizontalDpi="400" verticalDpi="400" orientation="landscape" paperSize="12"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subject/>
  <dc:creator>下和田　貴之</dc:creator>
  <cp:keywords/>
  <dc:description/>
  <cp:lastModifiedBy>飯野　恵樹</cp:lastModifiedBy>
  <cp:lastPrinted>2011-04-01T01:54:18Z</cp:lastPrinted>
  <dcterms:created xsi:type="dcterms:W3CDTF">2003-03-02T03:31:55Z</dcterms:created>
  <dcterms:modified xsi:type="dcterms:W3CDTF">2011-04-01T17:10:32Z</dcterms:modified>
  <cp:category/>
  <cp:version/>
  <cp:contentType/>
  <cp:contentStatus/>
</cp:coreProperties>
</file>