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80" windowWidth="15330" windowHeight="4110" tabRatio="695" activeTab="7"/>
  </bookViews>
  <sheets>
    <sheet name="使用の手引き" sheetId="1" r:id="rId1"/>
    <sheet name="登録入力" sheetId="2" r:id="rId2"/>
    <sheet name="加盟申込書" sheetId="3" r:id="rId3"/>
    <sheet name="登録票印刷" sheetId="4" r:id="rId4"/>
    <sheet name="春季団体申込" sheetId="5" r:id="rId5"/>
    <sheet name="春季個人申込" sheetId="6" r:id="rId6"/>
    <sheet name="全日個人申込" sheetId="7" r:id="rId7"/>
    <sheet name="国体選考会申込" sheetId="8" r:id="rId8"/>
    <sheet name="新人申込" sheetId="9" r:id="rId9"/>
    <sheet name="新進個人申込" sheetId="10" r:id="rId10"/>
    <sheet name="地区個人申込" sheetId="11" r:id="rId11"/>
    <sheet name="新進団体申込" sheetId="12" r:id="rId12"/>
    <sheet name="優秀選手申請" sheetId="13" r:id="rId13"/>
  </sheets>
  <definedNames>
    <definedName name="_xlnm.Print_Area" localSheetId="7">'国体選考会申込'!$A$1:$AB$32</definedName>
    <definedName name="_xlnm.Print_Area" localSheetId="0">'使用の手引き'!$A$23:$I$36</definedName>
    <definedName name="_xlnm.Print_Area" localSheetId="5">'春季個人申込'!$A$1:$AB$32</definedName>
    <definedName name="_xlnm.Print_Area" localSheetId="4">'春季団体申込'!$A$1:$M$45</definedName>
    <definedName name="_xlnm.Print_Area" localSheetId="9">'新進個人申込'!$A$1:$AB$32</definedName>
    <definedName name="_xlnm.Print_Area" localSheetId="11">'新進団体申込'!$A$1:$M$43</definedName>
    <definedName name="_xlnm.Print_Area" localSheetId="8">'新人申込'!$A$1:$AB$32</definedName>
    <definedName name="_xlnm.Print_Area" localSheetId="6">'全日個人申込'!$A$1:$AB$32</definedName>
    <definedName name="_xlnm.Print_Area" localSheetId="10">'地区個人申込'!$A$1:$AB$32</definedName>
    <definedName name="_xlnm.Print_Area" localSheetId="1">'登録入力'!$A$1:$I$109</definedName>
    <definedName name="_xlnm.Print_Area" localSheetId="3">'登録票印刷'!$A$1:$I$109</definedName>
    <definedName name="_xlnm.Print_Titles" localSheetId="3">'登録票印刷'!$1:$9</definedName>
  </definedNames>
  <calcPr fullCalcOnLoad="1"/>
</workbook>
</file>

<file path=xl/comments1.xml><?xml version="1.0" encoding="utf-8"?>
<comments xmlns="http://schemas.openxmlformats.org/spreadsheetml/2006/main">
  <authors>
    <author>下和田 貴之</author>
  </authors>
  <commentList>
    <comment ref="F24" authorId="0">
      <text>
        <r>
          <rPr>
            <b/>
            <sz val="9"/>
            <rFont val="ＭＳ Ｐゴシック"/>
            <family val="3"/>
          </rPr>
          <t>都立高校は必ず、
下のように「都立」と
入力して下さい。</t>
        </r>
        <r>
          <rPr>
            <sz val="9"/>
            <rFont val="ＭＳ Ｐゴシック"/>
            <family val="3"/>
          </rPr>
          <t xml:space="preserve">
</t>
        </r>
      </text>
    </comment>
  </commentList>
</comments>
</file>

<file path=xl/sharedStrings.xml><?xml version="1.0" encoding="utf-8"?>
<sst xmlns="http://schemas.openxmlformats.org/spreadsheetml/2006/main" count="599" uniqueCount="231">
  <si>
    <t>学校番号</t>
  </si>
  <si>
    <t>学校住所</t>
  </si>
  <si>
    <t>姓</t>
  </si>
  <si>
    <t>名</t>
  </si>
  <si>
    <t>生年月日</t>
  </si>
  <si>
    <t>選手Ａ氏名</t>
  </si>
  <si>
    <t>登録ＮＯ．</t>
  </si>
  <si>
    <t>選手Ｂ氏名</t>
  </si>
  <si>
    <t>＊会場</t>
  </si>
  <si>
    <t>＊ＮＯ．</t>
  </si>
  <si>
    <t>学校番号（</t>
  </si>
  <si>
    <t>高等学校</t>
  </si>
  <si>
    <t>以下の通り申し込みます</t>
  </si>
  <si>
    <t>月</t>
  </si>
  <si>
    <t>日</t>
  </si>
  <si>
    <t>高等学校長</t>
  </si>
  <si>
    <t>顧　　　　問</t>
  </si>
  <si>
    <t>春季大会申込票（正）</t>
  </si>
  <si>
    <t>）</t>
  </si>
  <si>
    <t>計</t>
  </si>
  <si>
    <t>組</t>
  </si>
  <si>
    <t>円</t>
  </si>
  <si>
    <t xml:space="preserve"> 1     3     5     7</t>
  </si>
  <si>
    <t xml:space="preserve"> 9    11  　13    15</t>
  </si>
  <si>
    <t xml:space="preserve"> 17   19    21    23</t>
  </si>
  <si>
    <t xml:space="preserve"> 25   27  　29    31</t>
  </si>
  <si>
    <t xml:space="preserve"> 33    35    37    39</t>
  </si>
  <si>
    <t xml:space="preserve"> 41    43    45    47</t>
  </si>
  <si>
    <t xml:space="preserve"> 49   51    53    55</t>
  </si>
  <si>
    <t xml:space="preserve"> 57   59    61    63</t>
  </si>
  <si>
    <t>学校名</t>
  </si>
  <si>
    <t>学校略称</t>
  </si>
  <si>
    <t>電話番号</t>
  </si>
  <si>
    <t>ＦＡＸ番号</t>
  </si>
  <si>
    <t>顧問名</t>
  </si>
  <si>
    <t>春季大会申込票（副）</t>
  </si>
  <si>
    <t>注意</t>
  </si>
  <si>
    <t>①　正副二通共提出のこと</t>
  </si>
  <si>
    <t>②強い順に書くこと</t>
  </si>
  <si>
    <t>③書き損じないようきちんと書くこと</t>
  </si>
  <si>
    <t>④切り離さないこと</t>
  </si>
  <si>
    <t>ＮＯ.</t>
  </si>
  <si>
    <t>領　　収　　書</t>
  </si>
  <si>
    <t>高等学校ソフトテニス部様</t>
  </si>
  <si>
    <t>￥</t>
  </si>
  <si>
    <t>ただし</t>
  </si>
  <si>
    <t>春季大会参加費</t>
  </si>
  <si>
    <t>組分</t>
  </si>
  <si>
    <t>上記の金額正に領収致しました</t>
  </si>
  <si>
    <t>東京都高体連男子ソフトテニス部</t>
  </si>
  <si>
    <t>㊞</t>
  </si>
  <si>
    <t>全日本・関東団体予選申込票</t>
  </si>
  <si>
    <t>高等学校長</t>
  </si>
  <si>
    <t>顧問</t>
  </si>
  <si>
    <t>学校番号(</t>
  </si>
  <si>
    <t>）</t>
  </si>
  <si>
    <t>職印</t>
  </si>
  <si>
    <t>印</t>
  </si>
  <si>
    <t>領　収　書</t>
  </si>
  <si>
    <t>No.</t>
  </si>
  <si>
    <t>高等学校男子ソフトテニス部様</t>
  </si>
  <si>
    <t>東京都高体連男子ソフトテニス部　　印</t>
  </si>
  <si>
    <t>上記の金額正に領収致しました。</t>
  </si>
  <si>
    <t>ただし、関東団体予選参加費</t>
  </si>
  <si>
    <t xml:space="preserve"> 1     3     5     7</t>
  </si>
  <si>
    <t xml:space="preserve"> 17   19    21    23</t>
  </si>
  <si>
    <t xml:space="preserve"> 33    35    37    39</t>
  </si>
  <si>
    <t xml:space="preserve"> 49   51    53    55</t>
  </si>
  <si>
    <t>ＮＯ.</t>
  </si>
  <si>
    <t xml:space="preserve"> 9    11  　13    15</t>
  </si>
  <si>
    <t xml:space="preserve"> 25   27  　29    31</t>
  </si>
  <si>
    <t xml:space="preserve"> 41    43    45    47</t>
  </si>
  <si>
    <t xml:space="preserve"> 57   59    61    63</t>
  </si>
  <si>
    <t>￥</t>
  </si>
  <si>
    <t>ただし</t>
  </si>
  <si>
    <t>㊞</t>
  </si>
  <si>
    <t>）</t>
  </si>
  <si>
    <t>＊ＮＯ．</t>
  </si>
  <si>
    <t>全日本予選大会申込票（正）</t>
  </si>
  <si>
    <t>全日本予選大会申込票（副）</t>
  </si>
  <si>
    <t>４　月</t>
  </si>
  <si>
    <t xml:space="preserve"> 1     3     5     7</t>
  </si>
  <si>
    <t xml:space="preserve"> 17   19    21    23</t>
  </si>
  <si>
    <t xml:space="preserve"> 33    35    37    39</t>
  </si>
  <si>
    <t xml:space="preserve"> 49   51    53    55</t>
  </si>
  <si>
    <t>国体選手選考会申込票（正）</t>
  </si>
  <si>
    <t>国体選手選考会申込票（副）</t>
  </si>
  <si>
    <t>新人大会申込票（正）</t>
  </si>
  <si>
    <t>新人大会申込票（副）</t>
  </si>
  <si>
    <t>８　月</t>
  </si>
  <si>
    <t>新人大会参加費</t>
  </si>
  <si>
    <t>国体選手選考会参加費</t>
  </si>
  <si>
    <t>全日本予選参加費</t>
  </si>
  <si>
    <t xml:space="preserve"> 1     3     5     7</t>
  </si>
  <si>
    <t xml:space="preserve"> 17   19    21    23</t>
  </si>
  <si>
    <t xml:space="preserve"> 33    35    37    39</t>
  </si>
  <si>
    <t xml:space="preserve"> 49   51    53    55</t>
  </si>
  <si>
    <t>ＮＯ.</t>
  </si>
  <si>
    <t>新進大会申込票（正）</t>
  </si>
  <si>
    <t>新進大会申込票（副）</t>
  </si>
  <si>
    <t>新進大会参加費</t>
  </si>
  <si>
    <t>１０　月</t>
  </si>
  <si>
    <t>新進団体選手権申込票</t>
  </si>
  <si>
    <t>ただし、新進団体選手権参加費</t>
  </si>
  <si>
    <t>地区大会申込票（正）</t>
  </si>
  <si>
    <t>地区大会申込票（副）</t>
  </si>
  <si>
    <t>地区大会参加費</t>
  </si>
  <si>
    <t>コンピュータを使って</t>
  </si>
  <si>
    <t>登録票印刷</t>
  </si>
  <si>
    <t>申込書印刷</t>
  </si>
  <si>
    <t>登録の入力方法</t>
  </si>
  <si>
    <t>登録票の印刷方法</t>
  </si>
  <si>
    <t>（Ｅｘｃｅｌ利用）</t>
  </si>
  <si>
    <t>申込書の入力・印刷</t>
  </si>
  <si>
    <t>個人戦用はＢ４判、団体戦用はＢ５判にページ設定してあります</t>
  </si>
  <si>
    <t>学校長名</t>
  </si>
  <si>
    <t>高体連男子ソフトテニス部加盟申込書</t>
  </si>
  <si>
    <t>東京都高等学校体育連盟会長殿</t>
  </si>
  <si>
    <t>電　    話</t>
  </si>
  <si>
    <t>住　　　所</t>
  </si>
  <si>
    <t>男子ソフトテニス部様</t>
  </si>
  <si>
    <t>領　　収　　書</t>
  </si>
  <si>
    <t>￥</t>
  </si>
  <si>
    <t>東京都高体連男子ソフトテニス部</t>
  </si>
  <si>
    <t>学校優秀選手申請書</t>
  </si>
  <si>
    <t>氏　　　　名</t>
  </si>
  <si>
    <t>学年</t>
  </si>
  <si>
    <t>（</t>
  </si>
  <si>
    <t>）</t>
  </si>
  <si>
    <t>推　薦　理　由</t>
  </si>
  <si>
    <t>　　　顧問</t>
  </si>
  <si>
    <t>都立</t>
  </si>
  <si>
    <t>加盟申込書印刷</t>
  </si>
  <si>
    <t>優秀選手申請</t>
  </si>
  <si>
    <t>登録</t>
  </si>
  <si>
    <t>１　日</t>
  </si>
  <si>
    <t>￥５，０００－</t>
  </si>
  <si>
    <t>氏名</t>
  </si>
  <si>
    <t>職名</t>
  </si>
  <si>
    <t>顧問職名</t>
  </si>
  <si>
    <t>日</t>
  </si>
  <si>
    <t>（</t>
  </si>
  <si>
    <t>ＦＡＸ</t>
  </si>
  <si>
    <t>桐朋</t>
  </si>
  <si>
    <t>小柳　敏志</t>
  </si>
  <si>
    <t>東京都国立市中３－１－１０</t>
  </si>
  <si>
    <t>０４２－５７７－２１７１</t>
  </si>
  <si>
    <t>０４２－５７４－９８９８</t>
  </si>
  <si>
    <t>下和田　貴之</t>
  </si>
  <si>
    <t>選手登録票</t>
  </si>
  <si>
    <t>私立</t>
  </si>
  <si>
    <t>国立</t>
  </si>
  <si>
    <t>区立</t>
  </si>
  <si>
    <t>市立</t>
  </si>
  <si>
    <t>教諭</t>
  </si>
  <si>
    <t>職員</t>
  </si>
  <si>
    <t xml:space="preserve"> 印　</t>
  </si>
  <si>
    <t>６　月</t>
  </si>
  <si>
    <t>５　月</t>
  </si>
  <si>
    <t>１３　日</t>
  </si>
  <si>
    <t>　　月</t>
  </si>
  <si>
    <t>　　　日</t>
  </si>
  <si>
    <t>会員番号</t>
  </si>
  <si>
    <t>学校　〒</t>
  </si>
  <si>
    <t>顧問携帯</t>
  </si>
  <si>
    <t>審判員認定番号</t>
  </si>
  <si>
    <t>出身中学</t>
  </si>
  <si>
    <t>審判員認定番号</t>
  </si>
  <si>
    <t>出身中学</t>
  </si>
  <si>
    <t>高等学校</t>
  </si>
  <si>
    <t>標記大会に出場することを認め、参加申し込み致します。</t>
  </si>
  <si>
    <t>東京都高体連男子ソフトテニス部長殿</t>
  </si>
  <si>
    <t>組合せ後通知（会場通知を必ず一読すること。）</t>
  </si>
  <si>
    <t>５，０００円</t>
  </si>
  <si>
    <t>当日朝の受付時に登録したメンバーがこの大会の正式選手となります。</t>
  </si>
  <si>
    <t>キリトリ</t>
  </si>
  <si>
    <t>最低２組いれば出場できますが、その場合、受付時に申し出て下さい。</t>
  </si>
  <si>
    <t>期　日</t>
  </si>
  <si>
    <t>会　場</t>
  </si>
  <si>
    <t>参加費</t>
  </si>
  <si>
    <t>登　録</t>
  </si>
  <si>
    <t>その他</t>
  </si>
  <si>
    <t>②</t>
  </si>
  <si>
    <t>③</t>
  </si>
  <si>
    <t>④</t>
  </si>
  <si>
    <t>⑤</t>
  </si>
  <si>
    <t>①</t>
  </si>
  <si>
    <t>インターハイ・関東高校団体都予選について</t>
  </si>
  <si>
    <t>⑥</t>
  </si>
  <si>
    <t>に出場できます。</t>
  </si>
  <si>
    <t>申　込</t>
  </si>
  <si>
    <t>この大会の上位16校がインドア大会（関東高校選抜団体都予選）</t>
  </si>
  <si>
    <t>新進団体選手権について</t>
  </si>
  <si>
    <t>東京</t>
  </si>
  <si>
    <t>太郎</t>
  </si>
  <si>
    <t>大会</t>
  </si>
  <si>
    <t>参加</t>
  </si>
  <si>
    <t>13-***-***</t>
  </si>
  <si>
    <t>千代田・麹町</t>
  </si>
  <si>
    <t>桐朋</t>
  </si>
  <si>
    <t>１９４－００３２</t>
  </si>
  <si>
    <t>０９０－○○○○－○○○○</t>
  </si>
  <si>
    <t>15******</t>
  </si>
  <si>
    <t>13-***-***</t>
  </si>
  <si>
    <t>16******</t>
  </si>
  <si>
    <t>と</t>
  </si>
  <si>
    <t>と</t>
  </si>
  <si>
    <t>ができます。</t>
  </si>
  <si>
    <r>
      <t>「登録入力」シート</t>
    </r>
    <r>
      <rPr>
        <sz val="10"/>
        <rFont val="ＭＳ Ｐゴシック"/>
        <family val="3"/>
      </rPr>
      <t>で、データを入力してください。</t>
    </r>
  </si>
  <si>
    <r>
      <t>「登録票印刷」シート</t>
    </r>
    <r>
      <rPr>
        <sz val="10"/>
        <rFont val="ＭＳ Ｐゴシック"/>
        <family val="3"/>
      </rPr>
      <t>で登録票の印刷をします。</t>
    </r>
  </si>
  <si>
    <r>
      <t>「登録入力」をしてあれば、該当する大会用の</t>
    </r>
    <r>
      <rPr>
        <b/>
        <sz val="10"/>
        <rFont val="ＭＳ Ｐゴシック"/>
        <family val="3"/>
      </rPr>
      <t>「…申込」シート</t>
    </r>
    <r>
      <rPr>
        <sz val="10"/>
        <rFont val="ＭＳ Ｐゴシック"/>
        <family val="3"/>
      </rPr>
      <t>で大会参加申込書が作成できます。</t>
    </r>
  </si>
  <si>
    <r>
      <t>このシートの　</t>
    </r>
    <r>
      <rPr>
        <b/>
        <sz val="10"/>
        <rFont val="ＭＳ Ｐゴシック"/>
        <family val="3"/>
      </rPr>
      <t>「登録NO.」</t>
    </r>
    <r>
      <rPr>
        <sz val="10"/>
        <rFont val="ＭＳ Ｐゴシック"/>
        <family val="3"/>
      </rPr>
      <t>　の欄に選手番号を入力すると、氏名が自動的に記入されます。</t>
    </r>
  </si>
  <si>
    <r>
      <t>春季個人申込に限っての、未入部の新入生の申込は、</t>
    </r>
    <r>
      <rPr>
        <b/>
        <sz val="10"/>
        <rFont val="ＭＳ Ｐゴシック"/>
        <family val="3"/>
      </rPr>
      <t>「登録ＮＯ．」欄</t>
    </r>
    <r>
      <rPr>
        <sz val="10"/>
        <rFont val="ＭＳ Ｐゴシック"/>
        <family val="3"/>
      </rPr>
      <t>に　Ａ　等</t>
    </r>
    <r>
      <rPr>
        <b/>
        <sz val="10"/>
        <rFont val="ＭＳ Ｐゴシック"/>
        <family val="3"/>
      </rPr>
      <t>アルファベット</t>
    </r>
    <r>
      <rPr>
        <sz val="10"/>
        <rFont val="ＭＳ Ｐゴシック"/>
        <family val="3"/>
      </rPr>
      <t>を入力してください</t>
    </r>
  </si>
  <si>
    <t>まずは、日本ソフトテニス連盟（以後日連）の今年度の会員登録を済ませて下さい。</t>
  </si>
  <si>
    <t>すでに日連の会員番号をもっている者は必ずその番号で会員登録をしてください。</t>
  </si>
  <si>
    <t>新規登録者は日連の登録をすると会員番号を取得することが出来ます。</t>
  </si>
  <si>
    <t>登録欄は、総会時登録の場合は記入しないでください。追加登録の場合はスケジュール表を見て、提出する月日にある番号を記入してください。</t>
  </si>
  <si>
    <t>生年月日は西暦で　「2003/10/31」　のように、出身中学は　「市区名・学校名」　のように記入してください。中学（校）は入れない</t>
  </si>
  <si>
    <t>今年度から学年記入欄を設けました。４月からの新学年を入力して下さい。</t>
  </si>
  <si>
    <r>
      <t>このシートでは</t>
    </r>
    <r>
      <rPr>
        <b/>
        <u val="single"/>
        <sz val="10"/>
        <rFont val="ＭＳ Ｐゴシック"/>
        <family val="3"/>
      </rPr>
      <t>一切入力しない</t>
    </r>
    <r>
      <rPr>
        <sz val="10"/>
        <rFont val="ＭＳ Ｐゴシック"/>
        <family val="3"/>
      </rPr>
      <t>でください。すでにA4縦形式でページ設定をしてありますので、A4判で印刷してください。</t>
    </r>
  </si>
  <si>
    <t>２２</t>
  </si>
  <si>
    <t>　　　，　 ００ －</t>
  </si>
  <si>
    <t>５月３日（月）・４日（火）　予備日５日（水）</t>
  </si>
  <si>
    <t>４月２３日（金）締切　（公印・顧問印を忘れずに。）</t>
  </si>
  <si>
    <t>この大会の上位16校がインターハイ団体都予選（６／１３　府中の森公園）</t>
  </si>
  <si>
    <t>１５　日</t>
  </si>
  <si>
    <t>１０　日</t>
  </si>
  <si>
    <t>１９　日</t>
  </si>
  <si>
    <t>１１月２３日（祝）　予備日２７日（土），２８（日）</t>
  </si>
  <si>
    <t>１０月１９日（火）締切　（公印・顧問印を忘れずに。）</t>
  </si>
  <si>
    <t>（１／４　墨田区総合体育館）に出場できます。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</si>
</sst>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quot;平成&quot;@&quot;年度&quot;"/>
    <numFmt numFmtId="182" formatCode="&quot;平成&quot;@&quot;年&quot;"/>
    <numFmt numFmtId="183" formatCode="#"/>
  </numFmts>
  <fonts count="37">
    <font>
      <sz val="11"/>
      <name val="ＭＳ Ｐゴシック"/>
      <family val="3"/>
    </font>
    <font>
      <sz val="6"/>
      <name val="ＭＳ Ｐゴシック"/>
      <family val="3"/>
    </font>
    <font>
      <b/>
      <sz val="14"/>
      <name val="ＭＳ Ｐゴシック"/>
      <family val="3"/>
    </font>
    <font>
      <sz val="14"/>
      <name val="ＭＳ Ｐゴシック"/>
      <family val="3"/>
    </font>
    <font>
      <b/>
      <sz val="18"/>
      <name val="ＭＳ Ｐゴシック"/>
      <family val="3"/>
    </font>
    <font>
      <sz val="16"/>
      <name val="ＭＳ 明朝"/>
      <family val="1"/>
    </font>
    <font>
      <sz val="11"/>
      <name val="ＭＳ 明朝"/>
      <family val="1"/>
    </font>
    <font>
      <sz val="11"/>
      <name val="ＭＳ ゴシック"/>
      <family val="3"/>
    </font>
    <font>
      <sz val="12"/>
      <name val="ＭＳ Ｐゴシック"/>
      <family val="3"/>
    </font>
    <font>
      <sz val="18"/>
      <name val="ＭＳ Ｐゴシック"/>
      <family val="3"/>
    </font>
    <font>
      <sz val="10"/>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ゴシック"/>
      <family val="3"/>
    </font>
    <font>
      <sz val="10"/>
      <name val="ＭＳ Ｐ明朝"/>
      <family val="1"/>
    </font>
    <font>
      <sz val="9"/>
      <name val="ＭＳ Ｐゴシック"/>
      <family val="3"/>
    </font>
    <font>
      <b/>
      <sz val="10"/>
      <name val="ＭＳ Ｐゴシック"/>
      <family val="3"/>
    </font>
    <font>
      <u val="double"/>
      <sz val="14"/>
      <name val="ＭＳ Ｐゴシック"/>
      <family val="3"/>
    </font>
    <font>
      <sz val="9"/>
      <name val="ＭＳ 明朝"/>
      <family val="1"/>
    </font>
    <font>
      <b/>
      <sz val="14"/>
      <name val="ＭＳ 明朝"/>
      <family val="1"/>
    </font>
    <font>
      <sz val="12"/>
      <name val="ＭＳ 明朝"/>
      <family val="1"/>
    </font>
    <font>
      <sz val="20"/>
      <name val="ＭＳ 明朝"/>
      <family val="1"/>
    </font>
    <font>
      <sz val="16"/>
      <name val="ＭＳ Ｐゴシック"/>
      <family val="3"/>
    </font>
    <font>
      <sz val="20"/>
      <name val="ＭＳ Ｐゴシック"/>
      <family val="3"/>
    </font>
    <font>
      <b/>
      <sz val="12"/>
      <name val="ＭＳ 明朝"/>
      <family val="1"/>
    </font>
    <font>
      <b/>
      <sz val="11"/>
      <name val="ＭＳ 明朝"/>
      <family val="1"/>
    </font>
    <font>
      <sz val="9"/>
      <color indexed="10"/>
      <name val="ＭＳ Ｐゴシック"/>
      <family val="3"/>
    </font>
    <font>
      <sz val="9"/>
      <color indexed="9"/>
      <name val="ＭＳ Ｐゴシック"/>
      <family val="3"/>
    </font>
    <font>
      <sz val="10"/>
      <color indexed="10"/>
      <name val="ＭＳ Ｐゴシック"/>
      <family val="3"/>
    </font>
    <font>
      <sz val="10"/>
      <color indexed="9"/>
      <name val="ＭＳ Ｐゴシック"/>
      <family val="3"/>
    </font>
    <font>
      <b/>
      <sz val="10"/>
      <color indexed="10"/>
      <name val="ＭＳ Ｐゴシック"/>
      <family val="3"/>
    </font>
    <font>
      <b/>
      <u val="single"/>
      <sz val="10"/>
      <name val="ＭＳ Ｐゴシック"/>
      <family val="3"/>
    </font>
    <font>
      <b/>
      <sz val="9"/>
      <name val="ＭＳ Ｐゴシック"/>
      <family val="3"/>
    </font>
    <font>
      <sz val="9"/>
      <name val="MS UI Gothic"/>
      <family val="3"/>
    </font>
    <font>
      <b/>
      <sz val="8"/>
      <name val="ＭＳ Ｐゴシック"/>
      <family val="2"/>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74">
    <border>
      <left/>
      <right/>
      <top/>
      <bottom/>
      <diagonal/>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thin"/>
      <right style="thin"/>
      <top style="medium"/>
      <bottom style="thin"/>
    </border>
    <border>
      <left style="thin"/>
      <right style="dashed"/>
      <top style="medium"/>
      <bottom style="thin"/>
    </border>
    <border>
      <left style="dashed"/>
      <right>
        <color indexed="63"/>
      </right>
      <top style="medium"/>
      <bottom style="thin"/>
    </border>
    <border>
      <left style="double"/>
      <right style="thin"/>
      <top style="medium"/>
      <bottom style="thin"/>
    </border>
    <border>
      <left>
        <color indexed="63"/>
      </left>
      <right style="medium"/>
      <top style="medium"/>
      <bottom style="medium"/>
    </border>
    <border>
      <left>
        <color indexed="63"/>
      </left>
      <right style="dashed"/>
      <top>
        <color indexed="63"/>
      </top>
      <bottom>
        <color indexed="63"/>
      </bottom>
    </border>
    <border>
      <left style="dashed"/>
      <right>
        <color indexed="63"/>
      </right>
      <top>
        <color indexed="63"/>
      </top>
      <bottom>
        <color indexed="63"/>
      </bottom>
    </border>
    <border>
      <left style="thin"/>
      <right style="medium"/>
      <top style="medium"/>
      <bottom style="thin"/>
    </border>
    <border>
      <left>
        <color indexed="63"/>
      </left>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color indexed="63"/>
      </right>
      <top>
        <color indexed="63"/>
      </top>
      <bottom style="thin"/>
    </border>
    <border>
      <left style="medium"/>
      <right style="thin"/>
      <top style="thin"/>
      <bottom style="thin"/>
    </border>
    <border>
      <left style="thin"/>
      <right style="thin"/>
      <top style="thin"/>
      <bottom style="thin"/>
    </border>
    <border>
      <left style="dashed"/>
      <right>
        <color indexed="63"/>
      </right>
      <top style="medium"/>
      <bottom>
        <color indexed="63"/>
      </bottom>
    </border>
    <border>
      <left style="dashed"/>
      <right>
        <color indexed="63"/>
      </right>
      <top>
        <color indexed="63"/>
      </top>
      <bottom style="medium"/>
    </border>
    <border>
      <left style="thin"/>
      <right style="thin"/>
      <top style="thin"/>
      <bottom style="medium"/>
    </border>
    <border>
      <left style="double"/>
      <right style="thin"/>
      <top style="thin"/>
      <bottom style="thin"/>
    </border>
    <border>
      <left style="thin"/>
      <right style="dotted"/>
      <top style="thin"/>
      <bottom style="thin"/>
    </border>
    <border>
      <left style="dotted"/>
      <right style="thin"/>
      <top style="thin"/>
      <bottom style="thin"/>
    </border>
    <border>
      <left>
        <color indexed="63"/>
      </left>
      <right style="thin"/>
      <top style="thin"/>
      <bottom style="thin"/>
    </border>
    <border>
      <left style="thin"/>
      <right style="medium"/>
      <top style="thin"/>
      <bottom style="thin"/>
    </border>
    <border>
      <left style="thin"/>
      <right style="medium"/>
      <top style="thin"/>
      <bottom style="medium"/>
    </border>
    <border>
      <left style="thin"/>
      <right style="dashed"/>
      <top style="thin"/>
      <bottom style="thin"/>
    </border>
    <border>
      <left style="dashed"/>
      <right style="thin"/>
      <top style="thin"/>
      <bottom style="thin"/>
    </border>
    <border>
      <left style="dashed"/>
      <right>
        <color indexed="63"/>
      </right>
      <top style="thin"/>
      <bottom style="thin"/>
    </border>
    <border>
      <left style="thin"/>
      <right style="dashed"/>
      <top style="thin"/>
      <bottom style="medium"/>
    </border>
    <border>
      <left style="dashed"/>
      <right>
        <color indexed="63"/>
      </right>
      <top style="thin"/>
      <bottom style="medium"/>
    </border>
    <border>
      <left style="double"/>
      <right style="thin"/>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hair"/>
      <right style="hair"/>
      <top style="thin"/>
      <bottom style="thin"/>
    </border>
    <border>
      <left style="hair"/>
      <right style="thin"/>
      <top style="thin"/>
      <bottom style="thin"/>
    </border>
    <border>
      <left>
        <color indexed="63"/>
      </left>
      <right style="hair"/>
      <top style="thin"/>
      <bottom style="thin"/>
    </border>
    <border>
      <left style="thin"/>
      <right style="thin"/>
      <top style="thin"/>
      <bottom>
        <color indexed="63"/>
      </bottom>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color indexed="63"/>
      </left>
      <right>
        <color indexed="63"/>
      </right>
      <top>
        <color indexed="63"/>
      </top>
      <bottom style="dotted"/>
    </border>
    <border>
      <left>
        <color indexed="63"/>
      </left>
      <right>
        <color indexed="63"/>
      </right>
      <top>
        <color indexed="63"/>
      </top>
      <bottom style="double"/>
    </border>
    <border>
      <left style="medium"/>
      <right>
        <color indexed="63"/>
      </right>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style="dashed"/>
      <top style="medium"/>
      <bottom>
        <color indexed="63"/>
      </bottom>
    </border>
    <border>
      <left>
        <color indexed="63"/>
      </left>
      <right style="dashed"/>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pplyNumberFormat="0" applyFill="0" applyBorder="0" applyAlignment="0" applyProtection="0"/>
  </cellStyleXfs>
  <cellXfs count="393">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horizontal="righ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vertical="center"/>
    </xf>
    <xf numFmtId="0" fontId="0" fillId="0" borderId="13" xfId="0" applyBorder="1" applyAlignment="1">
      <alignment/>
    </xf>
    <xf numFmtId="0" fontId="0" fillId="0" borderId="14" xfId="0" applyBorder="1" applyAlignment="1">
      <alignment/>
    </xf>
    <xf numFmtId="0" fontId="0" fillId="0" borderId="15" xfId="0"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vertical="center"/>
    </xf>
    <xf numFmtId="0" fontId="0" fillId="0" borderId="7" xfId="0" applyBorder="1" applyAlignment="1">
      <alignment vertical="top"/>
    </xf>
    <xf numFmtId="0" fontId="0" fillId="0" borderId="0" xfId="0" applyBorder="1" applyAlignment="1">
      <alignment vertical="top"/>
    </xf>
    <xf numFmtId="0" fontId="0" fillId="0" borderId="0" xfId="0" applyBorder="1" applyAlignment="1">
      <alignment horizontal="right" vertical="top"/>
    </xf>
    <xf numFmtId="0" fontId="6" fillId="0" borderId="3" xfId="0" applyFont="1" applyBorder="1" applyAlignment="1">
      <alignment/>
    </xf>
    <xf numFmtId="0" fontId="3" fillId="0" borderId="9" xfId="0" applyFont="1" applyBorder="1" applyAlignment="1">
      <alignment/>
    </xf>
    <xf numFmtId="0" fontId="3" fillId="0" borderId="10" xfId="0" applyFont="1" applyBorder="1" applyAlignment="1">
      <alignment/>
    </xf>
    <xf numFmtId="0" fontId="3" fillId="0" borderId="10" xfId="0" applyFont="1" applyBorder="1" applyAlignment="1">
      <alignment horizontal="right" vertical="center"/>
    </xf>
    <xf numFmtId="0" fontId="3" fillId="0" borderId="10" xfId="0" applyFont="1" applyBorder="1" applyAlignment="1">
      <alignment horizontal="center" vertical="center"/>
    </xf>
    <xf numFmtId="0" fontId="3" fillId="0" borderId="19" xfId="0" applyFont="1" applyBorder="1" applyAlignment="1">
      <alignment/>
    </xf>
    <xf numFmtId="0" fontId="3" fillId="0" borderId="0" xfId="0" applyFont="1" applyAlignment="1">
      <alignment/>
    </xf>
    <xf numFmtId="0" fontId="6" fillId="0" borderId="10" xfId="0" applyFont="1" applyBorder="1" applyAlignment="1">
      <alignment horizontal="right" vertical="center"/>
    </xf>
    <xf numFmtId="0" fontId="5" fillId="0" borderId="10" xfId="0" applyFont="1" applyBorder="1" applyAlignment="1">
      <alignment vertical="center"/>
    </xf>
    <xf numFmtId="0" fontId="5" fillId="0" borderId="19" xfId="0" applyFont="1" applyBorder="1" applyAlignment="1">
      <alignment vertical="center"/>
    </xf>
    <xf numFmtId="0" fontId="7" fillId="0" borderId="5" xfId="0" applyFont="1" applyBorder="1" applyAlignment="1">
      <alignment horizontal="left" vertical="top"/>
    </xf>
    <xf numFmtId="0" fontId="7" fillId="0" borderId="0" xfId="0" applyFont="1" applyBorder="1" applyAlignment="1">
      <alignment horizontal="left" vertical="top"/>
    </xf>
    <xf numFmtId="0" fontId="7" fillId="0" borderId="20" xfId="0" applyFont="1" applyBorder="1" applyAlignment="1">
      <alignment horizontal="left" vertical="top"/>
    </xf>
    <xf numFmtId="0" fontId="7" fillId="0" borderId="21" xfId="0" applyFont="1" applyBorder="1" applyAlignment="1">
      <alignment horizontal="left" vertical="top"/>
    </xf>
    <xf numFmtId="0" fontId="7" fillId="0" borderId="0"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1" xfId="0" applyFont="1" applyBorder="1" applyAlignment="1">
      <alignment/>
    </xf>
    <xf numFmtId="0" fontId="0" fillId="0" borderId="0" xfId="0" applyBorder="1" applyAlignment="1">
      <alignment vertical="center"/>
    </xf>
    <xf numFmtId="0" fontId="3" fillId="0" borderId="9" xfId="0" applyFont="1" applyBorder="1" applyAlignment="1">
      <alignment vertical="center"/>
    </xf>
    <xf numFmtId="0" fontId="0" fillId="0" borderId="19" xfId="0" applyBorder="1" applyAlignment="1">
      <alignment vertical="center"/>
    </xf>
    <xf numFmtId="0" fontId="0" fillId="0" borderId="19" xfId="0" applyBorder="1" applyAlignment="1">
      <alignment/>
    </xf>
    <xf numFmtId="0" fontId="0" fillId="0" borderId="22" xfId="0" applyBorder="1" applyAlignment="1">
      <alignment horizontal="center" vertical="center"/>
    </xf>
    <xf numFmtId="0" fontId="0" fillId="0" borderId="10" xfId="0" applyBorder="1" applyAlignment="1">
      <alignment vertical="top"/>
    </xf>
    <xf numFmtId="0" fontId="0" fillId="0" borderId="10" xfId="0" applyBorder="1" applyAlignment="1">
      <alignment horizontal="right" vertical="top"/>
    </xf>
    <xf numFmtId="0" fontId="0" fillId="0" borderId="2" xfId="0" applyBorder="1" applyAlignment="1">
      <alignment horizontal="right"/>
    </xf>
    <xf numFmtId="0" fontId="3" fillId="0" borderId="0" xfId="0" applyFont="1" applyBorder="1" applyAlignment="1">
      <alignment/>
    </xf>
    <xf numFmtId="0" fontId="0" fillId="0" borderId="0" xfId="0" applyBorder="1" applyAlignment="1">
      <alignment horizontal="center" vertical="center"/>
    </xf>
    <xf numFmtId="0" fontId="0" fillId="0" borderId="1" xfId="0" applyBorder="1" applyAlignment="1">
      <alignment horizontal="center" vertical="center"/>
    </xf>
    <xf numFmtId="0" fontId="8" fillId="0" borderId="0" xfId="0" applyFont="1" applyBorder="1" applyAlignment="1">
      <alignment/>
    </xf>
    <xf numFmtId="0" fontId="11" fillId="0" borderId="7" xfId="0" applyFont="1" applyBorder="1" applyAlignment="1">
      <alignment vertical="center"/>
    </xf>
    <xf numFmtId="0" fontId="0" fillId="0" borderId="8" xfId="0" applyBorder="1" applyAlignment="1">
      <alignment vertical="center"/>
    </xf>
    <xf numFmtId="0" fontId="0" fillId="0" borderId="23" xfId="0" applyBorder="1" applyAlignment="1">
      <alignment/>
    </xf>
    <xf numFmtId="0" fontId="0" fillId="0" borderId="0" xfId="0" applyBorder="1" applyAlignment="1">
      <alignment horizontal="right" vertical="center"/>
    </xf>
    <xf numFmtId="0" fontId="10" fillId="0" borderId="0" xfId="0" applyFont="1" applyBorder="1" applyAlignment="1">
      <alignment/>
    </xf>
    <xf numFmtId="0" fontId="0" fillId="0" borderId="0" xfId="0" applyAlignment="1">
      <alignment/>
    </xf>
    <xf numFmtId="0" fontId="0" fillId="0" borderId="23" xfId="0" applyBorder="1" applyAlignment="1">
      <alignment horizontal="center"/>
    </xf>
    <xf numFmtId="0" fontId="0" fillId="0" borderId="24" xfId="0" applyBorder="1" applyAlignment="1">
      <alignment horizontal="center" vertical="center"/>
    </xf>
    <xf numFmtId="0" fontId="17" fillId="0" borderId="0" xfId="0" applyFont="1" applyAlignment="1">
      <alignment/>
    </xf>
    <xf numFmtId="0" fontId="18" fillId="0" borderId="0" xfId="0" applyFont="1" applyAlignment="1">
      <alignment vertical="center"/>
    </xf>
    <xf numFmtId="0" fontId="0" fillId="0" borderId="7" xfId="0" applyBorder="1" applyAlignment="1">
      <alignment horizontal="center" vertical="center"/>
    </xf>
    <xf numFmtId="0" fontId="0" fillId="0" borderId="0" xfId="0" applyAlignment="1">
      <alignment vertical="center"/>
    </xf>
    <xf numFmtId="0" fontId="0" fillId="0" borderId="7"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21" fillId="0" borderId="27" xfId="0" applyFont="1" applyBorder="1" applyAlignment="1">
      <alignment vertical="center"/>
    </xf>
    <xf numFmtId="0" fontId="0" fillId="0" borderId="12" xfId="0" applyBorder="1" applyAlignment="1">
      <alignment vertical="center"/>
    </xf>
    <xf numFmtId="0" fontId="8" fillId="0" borderId="5" xfId="0" applyFont="1" applyBorder="1" applyAlignment="1">
      <alignment vertical="center"/>
    </xf>
    <xf numFmtId="0" fontId="8" fillId="0" borderId="0" xfId="0" applyFont="1" applyBorder="1" applyAlignment="1">
      <alignment vertical="center"/>
    </xf>
    <xf numFmtId="0" fontId="8" fillId="0" borderId="13" xfId="0" applyFont="1" applyBorder="1" applyAlignment="1">
      <alignment vertical="center"/>
    </xf>
    <xf numFmtId="0" fontId="8" fillId="0" borderId="28" xfId="0" applyFont="1" applyBorder="1" applyAlignment="1">
      <alignment vertical="center"/>
    </xf>
    <xf numFmtId="0" fontId="0" fillId="0" borderId="29" xfId="0" applyBorder="1" applyAlignment="1">
      <alignment vertical="center"/>
    </xf>
    <xf numFmtId="0" fontId="22" fillId="0" borderId="26" xfId="0" applyFont="1" applyBorder="1" applyAlignment="1">
      <alignment vertical="center"/>
    </xf>
    <xf numFmtId="0" fontId="0" fillId="0" borderId="30" xfId="0" applyBorder="1" applyAlignment="1">
      <alignment vertical="center"/>
    </xf>
    <xf numFmtId="0" fontId="22" fillId="0" borderId="0" xfId="0" applyFont="1" applyBorder="1" applyAlignment="1">
      <alignment vertical="center"/>
    </xf>
    <xf numFmtId="0" fontId="0" fillId="0" borderId="20" xfId="0" applyBorder="1" applyAlignment="1">
      <alignment vertical="center"/>
    </xf>
    <xf numFmtId="0" fontId="0" fillId="0" borderId="20" xfId="0" applyBorder="1" applyAlignment="1">
      <alignment/>
    </xf>
    <xf numFmtId="0" fontId="14" fillId="0" borderId="0" xfId="0" applyFont="1" applyAlignment="1">
      <alignment vertical="center"/>
    </xf>
    <xf numFmtId="0" fontId="0" fillId="0" borderId="31" xfId="0" applyBorder="1" applyAlignment="1">
      <alignment vertical="center"/>
    </xf>
    <xf numFmtId="0" fontId="22" fillId="0" borderId="0" xfId="0" applyFont="1" applyAlignment="1">
      <alignment vertical="center"/>
    </xf>
    <xf numFmtId="0" fontId="22" fillId="0" borderId="5" xfId="0" applyFont="1" applyBorder="1" applyAlignment="1">
      <alignment vertical="center"/>
    </xf>
    <xf numFmtId="0" fontId="22" fillId="0" borderId="1" xfId="0" applyFont="1" applyBorder="1" applyAlignment="1">
      <alignment vertical="center"/>
    </xf>
    <xf numFmtId="0" fontId="22" fillId="0" borderId="0" xfId="0" applyFont="1" applyBorder="1" applyAlignment="1">
      <alignment horizontal="right" vertical="center"/>
    </xf>
    <xf numFmtId="0" fontId="0" fillId="0" borderId="11" xfId="0" applyBorder="1" applyAlignment="1">
      <alignment vertical="center"/>
    </xf>
    <xf numFmtId="0" fontId="23" fillId="0" borderId="27" xfId="0" applyFont="1" applyBorder="1" applyAlignment="1">
      <alignment vertical="center"/>
    </xf>
    <xf numFmtId="0" fontId="22" fillId="0" borderId="32" xfId="0" applyFont="1" applyBorder="1" applyAlignment="1">
      <alignment vertical="center"/>
    </xf>
    <xf numFmtId="0" fontId="22" fillId="0" borderId="33" xfId="0" applyFont="1" applyBorder="1" applyAlignment="1">
      <alignment horizontal="center" vertical="center"/>
    </xf>
    <xf numFmtId="0" fontId="3" fillId="0" borderId="32" xfId="0" applyFont="1" applyBorder="1" applyAlignment="1">
      <alignment horizontal="center" vertical="center"/>
    </xf>
    <xf numFmtId="0" fontId="0" fillId="0" borderId="7" xfId="0" applyBorder="1" applyAlignment="1">
      <alignment horizontal="left" vertical="top"/>
    </xf>
    <xf numFmtId="0" fontId="0" fillId="0" borderId="1" xfId="0" applyBorder="1" applyAlignment="1">
      <alignment vertical="top"/>
    </xf>
    <xf numFmtId="0" fontId="0" fillId="0" borderId="5" xfId="0" applyBorder="1" applyAlignment="1">
      <alignment horizontal="right" vertical="center"/>
    </xf>
    <xf numFmtId="0" fontId="0" fillId="0" borderId="0" xfId="0" applyAlignment="1">
      <alignment horizontal="right" vertical="center"/>
    </xf>
    <xf numFmtId="0" fontId="22" fillId="0" borderId="0" xfId="0" applyFont="1" applyBorder="1" applyAlignment="1">
      <alignment horizontal="center" vertical="center"/>
    </xf>
    <xf numFmtId="0" fontId="27" fillId="0" borderId="0" xfId="0" applyFont="1" applyBorder="1" applyAlignment="1">
      <alignment horizontal="center" vertical="center"/>
    </xf>
    <xf numFmtId="0" fontId="0" fillId="0" borderId="21" xfId="0" applyBorder="1" applyAlignment="1">
      <alignment vertical="center"/>
    </xf>
    <xf numFmtId="0" fontId="25" fillId="0" borderId="33" xfId="0" applyFont="1" applyBorder="1" applyAlignment="1">
      <alignment horizontal="center" vertical="center"/>
    </xf>
    <xf numFmtId="0" fontId="7" fillId="0" borderId="34" xfId="0" applyFont="1" applyBorder="1" applyAlignment="1">
      <alignment/>
    </xf>
    <xf numFmtId="0" fontId="7" fillId="0" borderId="4" xfId="0" applyFont="1" applyBorder="1" applyAlignment="1">
      <alignment/>
    </xf>
    <xf numFmtId="0" fontId="7" fillId="0" borderId="35" xfId="0" applyFont="1" applyBorder="1" applyAlignment="1">
      <alignment vertical="top"/>
    </xf>
    <xf numFmtId="0" fontId="7" fillId="0" borderId="8" xfId="0" applyFont="1" applyBorder="1" applyAlignment="1">
      <alignment vertical="top"/>
    </xf>
    <xf numFmtId="0" fontId="14" fillId="0" borderId="33" xfId="0" applyFont="1" applyBorder="1" applyAlignment="1" applyProtection="1">
      <alignment horizontal="center" vertical="center" shrinkToFit="1"/>
      <protection locked="0"/>
    </xf>
    <xf numFmtId="0" fontId="14" fillId="0" borderId="36" xfId="0" applyFont="1" applyBorder="1" applyAlignment="1" applyProtection="1">
      <alignment horizontal="center" vertical="center" shrinkToFit="1"/>
      <protection locked="0"/>
    </xf>
    <xf numFmtId="0" fontId="14" fillId="0" borderId="37" xfId="0" applyFont="1" applyBorder="1" applyAlignment="1" applyProtection="1">
      <alignment horizontal="center" vertical="center" shrinkToFit="1"/>
      <protection locked="0"/>
    </xf>
    <xf numFmtId="0" fontId="14" fillId="0" borderId="33" xfId="0" applyFont="1" applyBorder="1" applyAlignment="1">
      <alignment horizontal="center" vertical="center" shrinkToFit="1"/>
    </xf>
    <xf numFmtId="0" fontId="14" fillId="0" borderId="38"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40" xfId="0" applyFont="1" applyBorder="1" applyAlignment="1">
      <alignment horizontal="center" vertical="center" shrinkToFit="1"/>
    </xf>
    <xf numFmtId="0" fontId="14" fillId="0" borderId="41" xfId="0" applyFont="1" applyBorder="1" applyAlignment="1">
      <alignment shrinkToFit="1"/>
    </xf>
    <xf numFmtId="0" fontId="14" fillId="0" borderId="42" xfId="0" applyFont="1" applyBorder="1" applyAlignment="1">
      <alignment shrinkToFit="1"/>
    </xf>
    <xf numFmtId="0" fontId="14" fillId="0" borderId="43" xfId="0" applyFont="1" applyBorder="1" applyAlignment="1" applyProtection="1">
      <alignment horizontal="center" vertical="center" shrinkToFit="1"/>
      <protection hidden="1"/>
    </xf>
    <xf numFmtId="0" fontId="14" fillId="0" borderId="44" xfId="0" applyFont="1" applyBorder="1" applyAlignment="1" applyProtection="1">
      <alignment horizontal="center" vertical="center" shrinkToFit="1"/>
      <protection hidden="1"/>
    </xf>
    <xf numFmtId="0" fontId="14" fillId="0" borderId="43"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46" xfId="0" applyFont="1" applyBorder="1" applyAlignment="1">
      <alignment horizontal="center" vertical="center" shrinkToFit="1"/>
    </xf>
    <xf numFmtId="0" fontId="14" fillId="0" borderId="47"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36"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43" xfId="0" applyFont="1" applyBorder="1" applyAlignment="1">
      <alignment horizontal="center" shrinkToFit="1"/>
    </xf>
    <xf numFmtId="0" fontId="14" fillId="0" borderId="45" xfId="0" applyFont="1" applyBorder="1" applyAlignment="1">
      <alignment horizontal="center" shrinkToFit="1"/>
    </xf>
    <xf numFmtId="0" fontId="14" fillId="0" borderId="33" xfId="0" applyFont="1" applyBorder="1" applyAlignment="1">
      <alignment horizontal="center" shrinkToFit="1"/>
    </xf>
    <xf numFmtId="0" fontId="14" fillId="0" borderId="29" xfId="0" applyFont="1" applyBorder="1" applyAlignment="1">
      <alignment horizontal="center" shrinkToFit="1"/>
    </xf>
    <xf numFmtId="0" fontId="14" fillId="0" borderId="46" xfId="0" applyFont="1" applyBorder="1" applyAlignment="1">
      <alignment horizontal="center" shrinkToFit="1"/>
    </xf>
    <xf numFmtId="0" fontId="14" fillId="0" borderId="47" xfId="0" applyFont="1" applyBorder="1" applyAlignment="1">
      <alignment horizontal="center" shrinkToFit="1"/>
    </xf>
    <xf numFmtId="0" fontId="14" fillId="0" borderId="36" xfId="0" applyFont="1" applyBorder="1" applyAlignment="1">
      <alignment horizontal="center" shrinkToFit="1"/>
    </xf>
    <xf numFmtId="0" fontId="14" fillId="0" borderId="49" xfId="0" applyFont="1" applyBorder="1" applyAlignment="1">
      <alignment horizontal="center" shrinkToFit="1"/>
    </xf>
    <xf numFmtId="0" fontId="27" fillId="0" borderId="0" xfId="0" applyFont="1" applyBorder="1" applyAlignment="1">
      <alignment vertical="center"/>
    </xf>
    <xf numFmtId="0" fontId="0" fillId="0" borderId="1"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right" vertical="center"/>
    </xf>
    <xf numFmtId="0" fontId="17" fillId="2" borderId="0" xfId="0" applyFont="1" applyFill="1" applyAlignment="1">
      <alignment/>
    </xf>
    <xf numFmtId="0" fontId="0" fillId="2" borderId="0" xfId="0" applyFill="1" applyAlignment="1">
      <alignment/>
    </xf>
    <xf numFmtId="0" fontId="0" fillId="2" borderId="0" xfId="0" applyFill="1" applyBorder="1" applyAlignment="1">
      <alignment horizontal="center" vertical="center"/>
    </xf>
    <xf numFmtId="0" fontId="3" fillId="0" borderId="0" xfId="0" applyFont="1" applyBorder="1" applyAlignment="1">
      <alignment horizontal="center" vertical="center"/>
    </xf>
    <xf numFmtId="0" fontId="28" fillId="2" borderId="0" xfId="0" applyFont="1" applyFill="1" applyBorder="1" applyAlignment="1">
      <alignment horizontal="right" vertical="center"/>
    </xf>
    <xf numFmtId="0" fontId="0" fillId="0" borderId="0" xfId="0" applyNumberFormat="1" applyAlignment="1">
      <alignment horizontal="right" vertical="center"/>
    </xf>
    <xf numFmtId="0" fontId="0" fillId="0" borderId="0" xfId="0" applyBorder="1" applyAlignment="1" applyProtection="1">
      <alignment vertical="center"/>
      <protection locked="0"/>
    </xf>
    <xf numFmtId="0" fontId="0" fillId="0" borderId="0" xfId="0" applyAlignment="1" applyProtection="1">
      <alignment vertical="center"/>
      <protection locked="0"/>
    </xf>
    <xf numFmtId="49" fontId="0" fillId="0" borderId="0" xfId="0" applyNumberFormat="1" applyAlignment="1" applyProtection="1">
      <alignment horizontal="center"/>
      <protection locked="0"/>
    </xf>
    <xf numFmtId="49" fontId="0" fillId="0" borderId="0" xfId="0" applyNumberFormat="1" applyBorder="1" applyAlignment="1" applyProtection="1">
      <alignment horizontal="center"/>
      <protection locked="0"/>
    </xf>
    <xf numFmtId="0" fontId="3" fillId="0" borderId="0" xfId="0" applyFont="1" applyBorder="1" applyAlignment="1">
      <alignment horizontal="center"/>
    </xf>
    <xf numFmtId="0" fontId="2" fillId="0" borderId="50" xfId="0" applyFont="1" applyBorder="1" applyAlignment="1">
      <alignment horizontal="right" vertical="center"/>
    </xf>
    <xf numFmtId="0" fontId="0" fillId="0" borderId="0" xfId="0" applyFill="1" applyBorder="1" applyAlignment="1">
      <alignment horizontal="center" vertical="center"/>
    </xf>
    <xf numFmtId="0" fontId="17" fillId="2" borderId="0" xfId="0" applyFont="1" applyFill="1" applyBorder="1" applyAlignment="1">
      <alignment horizontal="right" vertical="center"/>
    </xf>
    <xf numFmtId="0" fontId="17" fillId="2" borderId="51" xfId="0" applyFont="1" applyFill="1" applyBorder="1" applyAlignment="1">
      <alignment horizontal="right" vertical="center"/>
    </xf>
    <xf numFmtId="0" fontId="17" fillId="2" borderId="0" xfId="0" applyFont="1" applyFill="1" applyAlignment="1">
      <alignment horizontal="right" vertical="center"/>
    </xf>
    <xf numFmtId="0" fontId="0" fillId="2" borderId="0" xfId="0" applyFill="1" applyAlignment="1">
      <alignment vertical="center"/>
    </xf>
    <xf numFmtId="0" fontId="0" fillId="2" borderId="0" xfId="0" applyFill="1" applyAlignment="1">
      <alignment horizontal="right" vertical="center"/>
    </xf>
    <xf numFmtId="181" fontId="0" fillId="2" borderId="0" xfId="0" applyNumberFormat="1" applyFont="1" applyFill="1" applyAlignment="1">
      <alignment horizontal="right" vertical="center"/>
    </xf>
    <xf numFmtId="0" fontId="17" fillId="2" borderId="0" xfId="0" applyFont="1" applyFill="1" applyAlignment="1">
      <alignment vertical="center"/>
    </xf>
    <xf numFmtId="0" fontId="17" fillId="2" borderId="0" xfId="0" applyFont="1" applyFill="1" applyAlignment="1">
      <alignment horizontal="left" vertical="center"/>
    </xf>
    <xf numFmtId="0" fontId="0" fillId="0" borderId="0" xfId="0" applyFill="1" applyBorder="1" applyAlignment="1">
      <alignment vertical="center"/>
    </xf>
    <xf numFmtId="0" fontId="0" fillId="0" borderId="0" xfId="0" applyFill="1" applyBorder="1" applyAlignment="1">
      <alignment/>
    </xf>
    <xf numFmtId="0" fontId="10" fillId="0" borderId="0" xfId="0" applyFont="1" applyFill="1" applyBorder="1" applyAlignment="1">
      <alignment shrinkToFit="1"/>
    </xf>
    <xf numFmtId="0" fontId="17" fillId="0" borderId="0" xfId="0" applyFont="1" applyFill="1" applyBorder="1" applyAlignment="1">
      <alignment/>
    </xf>
    <xf numFmtId="0" fontId="10" fillId="0" borderId="0" xfId="0" applyFont="1" applyFill="1" applyBorder="1" applyAlignment="1">
      <alignment horizontal="center" shrinkToFit="1"/>
    </xf>
    <xf numFmtId="0" fontId="10" fillId="0" borderId="0" xfId="0" applyFont="1" applyFill="1" applyBorder="1" applyAlignment="1">
      <alignment horizontal="center" vertical="center" shrinkToFit="1"/>
    </xf>
    <xf numFmtId="0" fontId="0" fillId="0" borderId="0" xfId="0" applyFont="1" applyFill="1" applyBorder="1" applyAlignment="1">
      <alignment/>
    </xf>
    <xf numFmtId="0" fontId="0" fillId="0" borderId="0" xfId="0" applyFont="1" applyFill="1" applyBorder="1" applyAlignment="1">
      <alignment horizontal="center" vertical="center"/>
    </xf>
    <xf numFmtId="0" fontId="17" fillId="2" borderId="0" xfId="0" applyFont="1" applyFill="1" applyBorder="1" applyAlignment="1">
      <alignment/>
    </xf>
    <xf numFmtId="0" fontId="10" fillId="2" borderId="0" xfId="0" applyFont="1" applyFill="1" applyBorder="1" applyAlignment="1">
      <alignment horizontal="center" shrinkToFit="1"/>
    </xf>
    <xf numFmtId="0" fontId="10" fillId="2" borderId="0" xfId="0" applyFont="1" applyFill="1" applyBorder="1" applyAlignment="1">
      <alignment horizontal="center" vertical="center" shrinkToFit="1"/>
    </xf>
    <xf numFmtId="0" fontId="10" fillId="2" borderId="0" xfId="0" applyFont="1" applyFill="1" applyBorder="1" applyAlignment="1">
      <alignment shrinkToFit="1"/>
    </xf>
    <xf numFmtId="0" fontId="0" fillId="2" borderId="0" xfId="0" applyFill="1" applyBorder="1" applyAlignment="1">
      <alignment/>
    </xf>
    <xf numFmtId="0" fontId="0" fillId="2" borderId="0" xfId="0" applyFont="1" applyFill="1" applyBorder="1" applyAlignment="1">
      <alignment/>
    </xf>
    <xf numFmtId="0" fontId="0" fillId="2" borderId="0" xfId="0" applyFont="1" applyFill="1" applyBorder="1" applyAlignment="1">
      <alignment horizontal="center" vertical="center"/>
    </xf>
    <xf numFmtId="0" fontId="0" fillId="2" borderId="26" xfId="0" applyFill="1" applyBorder="1" applyAlignment="1">
      <alignment vertical="center"/>
    </xf>
    <xf numFmtId="0" fontId="29" fillId="2" borderId="0" xfId="0" applyFont="1" applyFill="1" applyAlignment="1">
      <alignment/>
    </xf>
    <xf numFmtId="0" fontId="10" fillId="0" borderId="52" xfId="0" applyFont="1" applyFill="1" applyBorder="1" applyAlignment="1">
      <alignment horizontal="center" shrinkToFit="1"/>
    </xf>
    <xf numFmtId="0" fontId="10" fillId="0" borderId="52" xfId="0" applyFont="1" applyFill="1" applyBorder="1" applyAlignment="1">
      <alignment horizontal="center" vertical="center" shrinkToFit="1"/>
    </xf>
    <xf numFmtId="14" fontId="10" fillId="0" borderId="52" xfId="0" applyNumberFormat="1" applyFont="1" applyFill="1" applyBorder="1" applyAlignment="1">
      <alignment horizontal="center" shrinkToFit="1"/>
    </xf>
    <xf numFmtId="0" fontId="10" fillId="0" borderId="53" xfId="0" applyFont="1" applyFill="1" applyBorder="1" applyAlignment="1">
      <alignment horizontal="center" shrinkToFit="1"/>
    </xf>
    <xf numFmtId="0" fontId="17" fillId="2" borderId="33" xfId="0" applyFont="1" applyFill="1" applyBorder="1" applyAlignment="1">
      <alignment horizontal="center" shrinkToFit="1"/>
    </xf>
    <xf numFmtId="0" fontId="17" fillId="2" borderId="54" xfId="0" applyFont="1" applyFill="1" applyBorder="1" applyAlignment="1">
      <alignment horizontal="center" shrinkToFit="1"/>
    </xf>
    <xf numFmtId="0" fontId="17" fillId="2" borderId="52" xfId="0" applyFont="1" applyFill="1" applyBorder="1" applyAlignment="1">
      <alignment horizontal="center" vertical="center" shrinkToFit="1"/>
    </xf>
    <xf numFmtId="14" fontId="17" fillId="2" borderId="52" xfId="0" applyNumberFormat="1" applyFont="1" applyFill="1" applyBorder="1" applyAlignment="1">
      <alignment horizontal="center" shrinkToFit="1"/>
    </xf>
    <xf numFmtId="0" fontId="17" fillId="2" borderId="52" xfId="0" applyFont="1" applyFill="1" applyBorder="1" applyAlignment="1">
      <alignment horizontal="center" shrinkToFit="1"/>
    </xf>
    <xf numFmtId="0" fontId="17" fillId="2" borderId="53" xfId="0" applyFont="1" applyFill="1" applyBorder="1" applyAlignment="1">
      <alignment horizontal="center" shrinkToFit="1"/>
    </xf>
    <xf numFmtId="0" fontId="0" fillId="0" borderId="55" xfId="0" applyFont="1"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10" fillId="3" borderId="56" xfId="0" applyFont="1" applyFill="1" applyBorder="1" applyAlignment="1" applyProtection="1">
      <alignment horizontal="center" shrinkToFit="1"/>
      <protection locked="0"/>
    </xf>
    <xf numFmtId="0" fontId="10" fillId="0" borderId="57" xfId="0" applyFont="1" applyFill="1" applyBorder="1" applyAlignment="1" applyProtection="1">
      <alignment horizontal="center" shrinkToFit="1"/>
      <protection locked="0"/>
    </xf>
    <xf numFmtId="0" fontId="10" fillId="0" borderId="58" xfId="0" applyFont="1" applyFill="1" applyBorder="1" applyAlignment="1" applyProtection="1">
      <alignment horizontal="center" vertical="center" shrinkToFit="1"/>
      <protection locked="0"/>
    </xf>
    <xf numFmtId="14" fontId="10" fillId="0" borderId="58" xfId="0" applyNumberFormat="1" applyFont="1" applyFill="1" applyBorder="1" applyAlignment="1" applyProtection="1">
      <alignment shrinkToFit="1"/>
      <protection locked="0"/>
    </xf>
    <xf numFmtId="0" fontId="10" fillId="0" borderId="58" xfId="0" applyFont="1" applyFill="1" applyBorder="1" applyAlignment="1" applyProtection="1">
      <alignment shrinkToFit="1"/>
      <protection locked="0"/>
    </xf>
    <xf numFmtId="0" fontId="10" fillId="0" borderId="59" xfId="0" applyFont="1" applyFill="1" applyBorder="1" applyAlignment="1" applyProtection="1">
      <alignment shrinkToFit="1"/>
      <protection locked="0"/>
    </xf>
    <xf numFmtId="0" fontId="10" fillId="3" borderId="60" xfId="0" applyFont="1" applyFill="1" applyBorder="1" applyAlignment="1" applyProtection="1">
      <alignment horizontal="center" shrinkToFit="1"/>
      <protection locked="0"/>
    </xf>
    <xf numFmtId="0" fontId="10" fillId="0" borderId="61" xfId="0" applyFont="1" applyFill="1" applyBorder="1" applyAlignment="1" applyProtection="1">
      <alignment horizontal="center" shrinkToFit="1"/>
      <protection locked="0"/>
    </xf>
    <xf numFmtId="0" fontId="10" fillId="0" borderId="62" xfId="0" applyFont="1" applyFill="1" applyBorder="1" applyAlignment="1" applyProtection="1">
      <alignment horizontal="center" vertical="center" shrinkToFit="1"/>
      <protection locked="0"/>
    </xf>
    <xf numFmtId="14" fontId="10" fillId="0" borderId="62" xfId="0" applyNumberFormat="1" applyFont="1" applyFill="1" applyBorder="1" applyAlignment="1" applyProtection="1">
      <alignment shrinkToFit="1"/>
      <protection locked="0"/>
    </xf>
    <xf numFmtId="0" fontId="10" fillId="0" borderId="62" xfId="0" applyFont="1" applyFill="1" applyBorder="1" applyAlignment="1" applyProtection="1">
      <alignment shrinkToFit="1"/>
      <protection locked="0"/>
    </xf>
    <xf numFmtId="0" fontId="10" fillId="0" borderId="63" xfId="0" applyFont="1" applyFill="1" applyBorder="1" applyAlignment="1" applyProtection="1">
      <alignment shrinkToFit="1"/>
      <protection locked="0"/>
    </xf>
    <xf numFmtId="0" fontId="10" fillId="0" borderId="56" xfId="0" applyFont="1" applyFill="1" applyBorder="1" applyAlignment="1" applyProtection="1">
      <alignment horizontal="center" shrinkToFit="1"/>
      <protection locked="0"/>
    </xf>
    <xf numFmtId="0" fontId="10" fillId="0" borderId="60" xfId="0" applyFont="1" applyFill="1" applyBorder="1" applyAlignment="1" applyProtection="1">
      <alignment horizontal="center" shrinkToFit="1"/>
      <protection locked="0"/>
    </xf>
    <xf numFmtId="0" fontId="10" fillId="0" borderId="0" xfId="0" applyFont="1" applyFill="1" applyAlignment="1">
      <alignment/>
    </xf>
    <xf numFmtId="0" fontId="10" fillId="0" borderId="0" xfId="0" applyFont="1" applyFill="1" applyAlignment="1">
      <alignment horizontal="right" vertical="center"/>
    </xf>
    <xf numFmtId="181" fontId="10" fillId="0" borderId="0" xfId="0" applyNumberFormat="1" applyFont="1" applyFill="1" applyAlignment="1">
      <alignment horizontal="right" vertical="center"/>
    </xf>
    <xf numFmtId="0" fontId="10" fillId="0" borderId="0" xfId="0" applyFont="1" applyFill="1" applyAlignment="1">
      <alignment vertical="center"/>
    </xf>
    <xf numFmtId="0" fontId="10" fillId="0" borderId="0" xfId="0" applyFont="1" applyFill="1" applyBorder="1" applyAlignment="1">
      <alignment/>
    </xf>
    <xf numFmtId="0" fontId="10" fillId="0" borderId="51" xfId="0" applyFont="1" applyFill="1" applyBorder="1" applyAlignment="1">
      <alignment horizontal="right" vertical="center"/>
    </xf>
    <xf numFmtId="0" fontId="10" fillId="0" borderId="55"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10" fillId="0" borderId="0" xfId="0" applyFont="1" applyFill="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horizontal="center" vertical="center"/>
    </xf>
    <xf numFmtId="0" fontId="30" fillId="0" borderId="0" xfId="0" applyFont="1" applyFill="1" applyBorder="1" applyAlignment="1">
      <alignment horizontal="right" vertical="center"/>
    </xf>
    <xf numFmtId="0" fontId="10" fillId="0" borderId="26" xfId="0" applyFont="1" applyFill="1" applyBorder="1" applyAlignment="1">
      <alignment vertical="center"/>
    </xf>
    <xf numFmtId="0" fontId="31" fillId="0" borderId="0" xfId="0" applyFont="1" applyFill="1" applyAlignment="1">
      <alignment/>
    </xf>
    <xf numFmtId="0" fontId="10" fillId="0" borderId="33" xfId="0" applyFont="1" applyFill="1" applyBorder="1" applyAlignment="1">
      <alignment horizontal="center" shrinkToFit="1"/>
    </xf>
    <xf numFmtId="0" fontId="10" fillId="0" borderId="54" xfId="0" applyFont="1" applyFill="1" applyBorder="1" applyAlignment="1">
      <alignment horizontal="center" shrinkToFit="1"/>
    </xf>
    <xf numFmtId="0" fontId="22" fillId="0" borderId="0" xfId="0" applyFont="1" applyBorder="1" applyAlignment="1">
      <alignment horizontal="distributed" vertical="center"/>
    </xf>
    <xf numFmtId="0" fontId="0" fillId="0" borderId="5" xfId="0" applyBorder="1" applyAlignment="1">
      <alignment horizontal="right"/>
    </xf>
    <xf numFmtId="0" fontId="20" fillId="0" borderId="0" xfId="0" applyFont="1" applyBorder="1" applyAlignment="1" applyProtection="1">
      <alignment vertical="top"/>
      <protection locked="0"/>
    </xf>
    <xf numFmtId="0" fontId="0" fillId="0" borderId="64" xfId="0" applyBorder="1" applyAlignment="1">
      <alignment/>
    </xf>
    <xf numFmtId="0" fontId="20" fillId="0" borderId="7" xfId="0" applyFont="1" applyBorder="1" applyAlignment="1" applyProtection="1">
      <alignment vertical="top"/>
      <protection locked="0"/>
    </xf>
    <xf numFmtId="0" fontId="0" fillId="0" borderId="7" xfId="0" applyBorder="1" applyAlignment="1" applyProtection="1">
      <alignment vertical="center"/>
      <protection locked="0"/>
    </xf>
    <xf numFmtId="0" fontId="0" fillId="0" borderId="0" xfId="0" applyFont="1" applyBorder="1" applyAlignment="1">
      <alignment/>
    </xf>
    <xf numFmtId="0" fontId="0" fillId="0" borderId="0" xfId="0" applyFont="1" applyBorder="1" applyAlignment="1">
      <alignment horizontal="right"/>
    </xf>
    <xf numFmtId="0" fontId="0" fillId="0" borderId="0" xfId="0" applyBorder="1" applyAlignment="1">
      <alignment shrinkToFit="1"/>
    </xf>
    <xf numFmtId="0" fontId="20" fillId="0" borderId="0" xfId="0" applyFont="1" applyBorder="1" applyAlignment="1" applyProtection="1">
      <alignment vertical="top" shrinkToFit="1"/>
      <protection locked="0"/>
    </xf>
    <xf numFmtId="0" fontId="0" fillId="0" borderId="0" xfId="0" applyBorder="1" applyAlignment="1">
      <alignment vertical="center" shrinkToFit="1"/>
    </xf>
    <xf numFmtId="0" fontId="0" fillId="0" borderId="0" xfId="0" applyFont="1" applyBorder="1" applyAlignment="1" applyProtection="1">
      <alignment horizontal="left" indent="1"/>
      <protection locked="0"/>
    </xf>
    <xf numFmtId="0" fontId="0" fillId="0" borderId="0" xfId="0" applyFont="1" applyBorder="1" applyAlignment="1" applyProtection="1">
      <alignment horizontal="left" indent="1"/>
      <protection locked="0"/>
    </xf>
    <xf numFmtId="0" fontId="6" fillId="0" borderId="0" xfId="0" applyFont="1" applyBorder="1" applyAlignment="1" applyProtection="1">
      <alignment horizontal="center" shrinkToFit="1"/>
      <protection locked="0"/>
    </xf>
    <xf numFmtId="0" fontId="0" fillId="0" borderId="7" xfId="0" applyBorder="1" applyAlignment="1" applyProtection="1">
      <alignment horizontal="right" vertical="center"/>
      <protection locked="0"/>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0" fillId="0" borderId="6" xfId="0" applyBorder="1" applyAlignment="1">
      <alignment vertical="center"/>
    </xf>
    <xf numFmtId="0" fontId="6" fillId="0" borderId="0" xfId="0" applyFont="1" applyAlignment="1">
      <alignment/>
    </xf>
    <xf numFmtId="0" fontId="6" fillId="0" borderId="0" xfId="0" applyFont="1" applyBorder="1" applyAlignment="1">
      <alignment vertical="center"/>
    </xf>
    <xf numFmtId="0" fontId="6" fillId="0" borderId="0" xfId="0" applyFont="1" applyAlignment="1">
      <alignment horizontal="left" vertical="center"/>
    </xf>
    <xf numFmtId="0" fontId="14" fillId="0" borderId="0" xfId="0" applyFont="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0" fillId="0" borderId="7" xfId="0" applyBorder="1" applyAlignment="1">
      <alignment horizontal="distributed" vertical="center"/>
    </xf>
    <xf numFmtId="0" fontId="10" fillId="0" borderId="0" xfId="0" applyFont="1" applyAlignment="1">
      <alignment/>
    </xf>
    <xf numFmtId="181" fontId="32" fillId="0" borderId="0" xfId="0" applyNumberFormat="1" applyFont="1" applyAlignment="1">
      <alignment horizontal="centerContinuous"/>
    </xf>
    <xf numFmtId="0" fontId="10" fillId="0" borderId="0" xfId="0" applyFont="1" applyAlignment="1">
      <alignment horizontal="centerContinuous"/>
    </xf>
    <xf numFmtId="0" fontId="18" fillId="0" borderId="65" xfId="0" applyFont="1" applyBorder="1" applyAlignment="1">
      <alignment horizontal="centerContinuous"/>
    </xf>
    <xf numFmtId="0" fontId="10" fillId="0" borderId="65" xfId="0" applyFont="1" applyBorder="1" applyAlignment="1">
      <alignment horizontal="centerContinuous"/>
    </xf>
    <xf numFmtId="0" fontId="10" fillId="2" borderId="0" xfId="0" applyFont="1" applyFill="1" applyAlignment="1">
      <alignment/>
    </xf>
    <xf numFmtId="0" fontId="10" fillId="2" borderId="0" xfId="0" applyFont="1" applyFill="1" applyAlignment="1">
      <alignment horizontal="right" vertical="center"/>
    </xf>
    <xf numFmtId="181" fontId="10" fillId="2" borderId="0" xfId="0" applyNumberFormat="1" applyFont="1" applyFill="1" applyAlignment="1">
      <alignment horizontal="right" vertical="center"/>
    </xf>
    <xf numFmtId="0" fontId="10" fillId="2" borderId="0" xfId="0" applyFont="1" applyFill="1" applyAlignment="1">
      <alignment vertical="center"/>
    </xf>
    <xf numFmtId="0" fontId="10" fillId="2" borderId="51" xfId="0" applyFont="1" applyFill="1" applyBorder="1" applyAlignment="1">
      <alignment horizontal="right" vertical="center"/>
    </xf>
    <xf numFmtId="0" fontId="10" fillId="2" borderId="0" xfId="0" applyFont="1" applyFill="1" applyAlignment="1">
      <alignment horizontal="left" vertical="center"/>
    </xf>
    <xf numFmtId="0" fontId="10" fillId="2" borderId="0" xfId="0" applyFont="1" applyFill="1" applyBorder="1" applyAlignment="1">
      <alignment horizontal="right" vertical="center"/>
    </xf>
    <xf numFmtId="0" fontId="10" fillId="0" borderId="33" xfId="0" applyFont="1" applyBorder="1" applyAlignment="1" applyProtection="1">
      <alignment horizontal="center" vertical="center"/>
      <protection locked="0"/>
    </xf>
    <xf numFmtId="0" fontId="10" fillId="2" borderId="0" xfId="0" applyFont="1" applyFill="1" applyBorder="1" applyAlignment="1">
      <alignment horizontal="center" vertical="center"/>
    </xf>
    <xf numFmtId="0" fontId="30" fillId="2" borderId="0" xfId="0" applyFont="1" applyFill="1" applyBorder="1" applyAlignment="1">
      <alignment horizontal="right" vertical="center"/>
    </xf>
    <xf numFmtId="0" fontId="10" fillId="2" borderId="26" xfId="0" applyFont="1" applyFill="1" applyBorder="1" applyAlignment="1">
      <alignment vertical="center"/>
    </xf>
    <xf numFmtId="0" fontId="31" fillId="2" borderId="0" xfId="0" applyFont="1" applyFill="1" applyAlignment="1">
      <alignment/>
    </xf>
    <xf numFmtId="0" fontId="10" fillId="2" borderId="33" xfId="0" applyFont="1" applyFill="1" applyBorder="1" applyAlignment="1">
      <alignment horizontal="center" shrinkToFit="1"/>
    </xf>
    <xf numFmtId="0" fontId="10" fillId="2" borderId="54" xfId="0" applyFont="1" applyFill="1" applyBorder="1" applyAlignment="1">
      <alignment horizontal="center" shrinkToFit="1"/>
    </xf>
    <xf numFmtId="0" fontId="10" fillId="2" borderId="52" xfId="0" applyFont="1" applyFill="1" applyBorder="1" applyAlignment="1">
      <alignment horizontal="center" vertical="center" shrinkToFit="1"/>
    </xf>
    <xf numFmtId="14" fontId="10" fillId="2" borderId="52" xfId="0" applyNumberFormat="1" applyFont="1" applyFill="1" applyBorder="1" applyAlignment="1">
      <alignment horizontal="center" shrinkToFit="1"/>
    </xf>
    <xf numFmtId="0" fontId="10" fillId="2" borderId="52" xfId="0" applyFont="1" applyFill="1" applyBorder="1" applyAlignment="1">
      <alignment horizontal="center" shrinkToFit="1"/>
    </xf>
    <xf numFmtId="0" fontId="10" fillId="2" borderId="53" xfId="0" applyFont="1" applyFill="1" applyBorder="1" applyAlignment="1">
      <alignment horizontal="center" shrinkToFit="1"/>
    </xf>
    <xf numFmtId="0" fontId="10" fillId="0" borderId="0" xfId="0" applyFont="1" applyAlignment="1">
      <alignment horizontal="center"/>
    </xf>
    <xf numFmtId="0" fontId="18" fillId="0" borderId="0" xfId="0" applyFont="1" applyAlignment="1">
      <alignment horizontal="center" vertical="center"/>
    </xf>
    <xf numFmtId="0" fontId="18" fillId="0" borderId="0" xfId="0" applyFont="1" applyBorder="1" applyAlignment="1">
      <alignment horizontal="centerContinuous"/>
    </xf>
    <xf numFmtId="0" fontId="10" fillId="0" borderId="0" xfId="0" applyFont="1" applyBorder="1" applyAlignment="1">
      <alignment horizontal="centerContinuous"/>
    </xf>
    <xf numFmtId="0" fontId="18" fillId="0" borderId="0" xfId="0" applyFont="1" applyAlignment="1">
      <alignment/>
    </xf>
    <xf numFmtId="0" fontId="10" fillId="0" borderId="0" xfId="0" applyFont="1" applyAlignment="1">
      <alignment horizontal="right"/>
    </xf>
    <xf numFmtId="0" fontId="18" fillId="0" borderId="0" xfId="0" applyFont="1" applyAlignment="1">
      <alignment horizontal="center"/>
    </xf>
    <xf numFmtId="183" fontId="0" fillId="0" borderId="0" xfId="0" applyNumberFormat="1" applyFont="1" applyBorder="1" applyAlignment="1" applyProtection="1">
      <alignment horizontal="center" vertical="top"/>
      <protection locked="0"/>
    </xf>
    <xf numFmtId="183" fontId="6" fillId="0" borderId="10" xfId="0" applyNumberFormat="1" applyFont="1" applyBorder="1" applyAlignment="1">
      <alignment vertical="center"/>
    </xf>
    <xf numFmtId="183" fontId="5" fillId="0" borderId="10" xfId="0" applyNumberFormat="1" applyFont="1" applyBorder="1" applyAlignment="1">
      <alignment vertical="center"/>
    </xf>
    <xf numFmtId="183" fontId="5" fillId="0" borderId="10" xfId="0" applyNumberFormat="1" applyFont="1" applyBorder="1" applyAlignment="1">
      <alignment horizontal="center" vertical="center" shrinkToFit="1"/>
    </xf>
    <xf numFmtId="183" fontId="0" fillId="0" borderId="66" xfId="0" applyNumberFormat="1" applyBorder="1" applyAlignment="1">
      <alignment horizontal="center"/>
    </xf>
    <xf numFmtId="183" fontId="0" fillId="0" borderId="27" xfId="0" applyNumberFormat="1" applyBorder="1" applyAlignment="1">
      <alignment horizontal="center"/>
    </xf>
    <xf numFmtId="183" fontId="0" fillId="0" borderId="0" xfId="0" applyNumberFormat="1" applyBorder="1" applyAlignment="1">
      <alignment horizontal="right" vertical="center"/>
    </xf>
    <xf numFmtId="183" fontId="0" fillId="0" borderId="23" xfId="0" applyNumberFormat="1" applyBorder="1" applyAlignment="1">
      <alignment horizontal="left"/>
    </xf>
    <xf numFmtId="183" fontId="0" fillId="0" borderId="0" xfId="0" applyNumberFormat="1" applyBorder="1" applyAlignment="1">
      <alignment vertical="center"/>
    </xf>
    <xf numFmtId="0" fontId="0" fillId="0" borderId="1" xfId="0" applyBorder="1" applyAlignment="1">
      <alignment vertical="center"/>
    </xf>
    <xf numFmtId="0" fontId="21" fillId="0" borderId="11" xfId="0" applyNumberFormat="1" applyFont="1" applyBorder="1" applyAlignment="1">
      <alignment horizontal="center" vertical="center"/>
    </xf>
    <xf numFmtId="0" fontId="0" fillId="0" borderId="27" xfId="0" applyNumberFormat="1" applyBorder="1" applyAlignment="1">
      <alignment horizontal="center" vertical="center"/>
    </xf>
    <xf numFmtId="0" fontId="22" fillId="0" borderId="6" xfId="0" applyFont="1" applyBorder="1" applyAlignment="1">
      <alignment horizontal="center" vertical="center"/>
    </xf>
    <xf numFmtId="0" fontId="0" fillId="0" borderId="7" xfId="0" applyBorder="1" applyAlignment="1">
      <alignment horizontal="center" vertical="center"/>
    </xf>
    <xf numFmtId="0" fontId="26" fillId="0" borderId="0" xfId="0" applyFont="1" applyBorder="1" applyAlignment="1">
      <alignment horizontal="distributed" vertical="center"/>
    </xf>
    <xf numFmtId="0" fontId="0" fillId="0" borderId="0" xfId="0" applyBorder="1" applyAlignment="1">
      <alignment vertical="center"/>
    </xf>
    <xf numFmtId="0" fontId="0" fillId="0" borderId="28" xfId="0" applyBorder="1" applyAlignment="1">
      <alignment vertical="center"/>
    </xf>
    <xf numFmtId="0" fontId="10" fillId="0" borderId="67" xfId="0" applyFont="1" applyFill="1" applyBorder="1" applyAlignment="1" applyProtection="1">
      <alignment horizontal="center" vertical="center"/>
      <protection locked="0"/>
    </xf>
    <xf numFmtId="0" fontId="10" fillId="0" borderId="40" xfId="0"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protection locked="0"/>
    </xf>
    <xf numFmtId="0" fontId="0" fillId="0" borderId="67"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26" fillId="0" borderId="28" xfId="0" applyFont="1" applyBorder="1" applyAlignment="1">
      <alignment horizontal="distributed" vertical="center"/>
    </xf>
    <xf numFmtId="0" fontId="0" fillId="0" borderId="0" xfId="0" applyNumberFormat="1" applyBorder="1" applyAlignment="1">
      <alignment horizontal="right" vertical="center"/>
    </xf>
    <xf numFmtId="0" fontId="27" fillId="0" borderId="5" xfId="0" applyFont="1" applyBorder="1" applyAlignment="1">
      <alignment horizontal="right" vertical="center"/>
    </xf>
    <xf numFmtId="0" fontId="27" fillId="0" borderId="0" xfId="0" applyFont="1" applyAlignment="1">
      <alignment horizontal="right" vertical="center"/>
    </xf>
    <xf numFmtId="0" fontId="27" fillId="0" borderId="0" xfId="0" applyFont="1" applyBorder="1" applyAlignment="1">
      <alignment horizontal="center" vertical="center"/>
    </xf>
    <xf numFmtId="0" fontId="15" fillId="0" borderId="0" xfId="0" applyFont="1" applyAlignment="1">
      <alignment vertical="center"/>
    </xf>
    <xf numFmtId="0" fontId="2" fillId="0" borderId="26" xfId="0" applyFont="1" applyBorder="1" applyAlignment="1">
      <alignment vertical="center"/>
    </xf>
    <xf numFmtId="0" fontId="2" fillId="0" borderId="68" xfId="0" applyFont="1" applyBorder="1" applyAlignment="1">
      <alignment vertical="center"/>
    </xf>
    <xf numFmtId="0" fontId="2" fillId="0" borderId="23" xfId="0" applyFont="1" applyBorder="1" applyAlignment="1">
      <alignment vertical="center"/>
    </xf>
    <xf numFmtId="0" fontId="2" fillId="0" borderId="69" xfId="0" applyFont="1" applyBorder="1" applyAlignment="1">
      <alignment vertical="center"/>
    </xf>
    <xf numFmtId="0" fontId="0" fillId="0" borderId="23" xfId="0" applyBorder="1" applyAlignment="1">
      <alignment horizontal="distributed" vertical="center"/>
    </xf>
    <xf numFmtId="0" fontId="0" fillId="0" borderId="0" xfId="0"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51" xfId="0" applyFont="1" applyBorder="1" applyAlignment="1">
      <alignment vertical="center"/>
    </xf>
    <xf numFmtId="0" fontId="19" fillId="0" borderId="0" xfId="0" applyFont="1" applyAlignment="1">
      <alignment horizontal="center"/>
    </xf>
    <xf numFmtId="0" fontId="0" fillId="0" borderId="0" xfId="0" applyBorder="1" applyAlignment="1">
      <alignment horizontal="distributed"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0" fillId="0" borderId="5" xfId="0" applyBorder="1" applyAlignment="1">
      <alignment horizontal="right" vertical="center"/>
    </xf>
    <xf numFmtId="0" fontId="0" fillId="0" borderId="0" xfId="0" applyBorder="1" applyAlignment="1">
      <alignment horizontal="right" vertical="center"/>
    </xf>
    <xf numFmtId="183" fontId="0" fillId="0" borderId="0" xfId="0" applyNumberFormat="1" applyBorder="1" applyAlignment="1">
      <alignment horizontal="distributed" vertical="center"/>
    </xf>
    <xf numFmtId="0" fontId="3" fillId="0" borderId="3" xfId="0" applyFont="1" applyBorder="1" applyAlignment="1">
      <alignment horizontal="center" vertical="center"/>
    </xf>
    <xf numFmtId="0" fontId="3" fillId="0" borderId="0" xfId="0" applyFont="1" applyAlignment="1">
      <alignment horizontal="center" vertical="center"/>
    </xf>
    <xf numFmtId="183" fontId="0" fillId="0" borderId="0" xfId="0" applyNumberFormat="1" applyBorder="1" applyAlignment="1">
      <alignment horizontal="center" vertical="center"/>
    </xf>
    <xf numFmtId="0" fontId="0" fillId="0" borderId="0" xfId="0" applyFont="1" applyBorder="1" applyAlignment="1" applyProtection="1">
      <alignment horizontal="center" shrinkToFit="1"/>
      <protection locked="0"/>
    </xf>
    <xf numFmtId="58" fontId="0" fillId="0" borderId="3" xfId="0" applyNumberFormat="1"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1" xfId="0" applyBorder="1" applyAlignment="1">
      <alignment/>
    </xf>
    <xf numFmtId="0" fontId="15" fillId="0" borderId="0" xfId="0" applyFont="1" applyBorder="1" applyAlignment="1">
      <alignment vertical="center"/>
    </xf>
    <xf numFmtId="0" fontId="0" fillId="0" borderId="7" xfId="0" applyBorder="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16" fillId="0" borderId="1" xfId="0" applyFont="1" applyBorder="1" applyAlignment="1">
      <alignment vertical="center"/>
    </xf>
    <xf numFmtId="183" fontId="0" fillId="0" borderId="23" xfId="0" applyNumberFormat="1" applyBorder="1" applyAlignment="1">
      <alignment horizontal="distributed" vertical="center"/>
    </xf>
    <xf numFmtId="0" fontId="11" fillId="0" borderId="24" xfId="0" applyFont="1" applyBorder="1" applyAlignment="1">
      <alignment horizontal="center" vertical="center"/>
    </xf>
    <xf numFmtId="0" fontId="11" fillId="0" borderId="26" xfId="0" applyFont="1" applyBorder="1" applyAlignment="1">
      <alignment horizontal="center" vertical="center"/>
    </xf>
    <xf numFmtId="0" fontId="11" fillId="0" borderId="68" xfId="0" applyFont="1" applyBorder="1" applyAlignment="1">
      <alignment horizontal="center" vertical="center"/>
    </xf>
    <xf numFmtId="0" fontId="11" fillId="0" borderId="31" xfId="0" applyFont="1" applyBorder="1" applyAlignment="1">
      <alignment horizontal="center" vertical="center"/>
    </xf>
    <xf numFmtId="0" fontId="11" fillId="0" borderId="23" xfId="0" applyFont="1" applyBorder="1" applyAlignment="1">
      <alignment horizontal="center" vertical="center"/>
    </xf>
    <xf numFmtId="0" fontId="11" fillId="0" borderId="69" xfId="0" applyFont="1" applyBorder="1" applyAlignment="1">
      <alignment horizontal="center" vertical="center"/>
    </xf>
    <xf numFmtId="0" fontId="3" fillId="0" borderId="10" xfId="0" applyFont="1" applyBorder="1" applyAlignment="1">
      <alignment horizontal="center" vertical="center"/>
    </xf>
    <xf numFmtId="3" fontId="3" fillId="0" borderId="10" xfId="0" applyNumberFormat="1" applyFont="1" applyBorder="1" applyAlignment="1">
      <alignment horizontal="center" vertical="center"/>
    </xf>
    <xf numFmtId="3" fontId="3" fillId="0" borderId="0" xfId="0" applyNumberFormat="1" applyFont="1" applyBorder="1" applyAlignment="1">
      <alignment horizontal="distributed"/>
    </xf>
    <xf numFmtId="183" fontId="5" fillId="0" borderId="10" xfId="0" applyNumberFormat="1" applyFont="1" applyBorder="1" applyAlignment="1">
      <alignment horizontal="center" vertical="center" shrinkToFit="1"/>
    </xf>
    <xf numFmtId="183" fontId="24" fillId="0" borderId="10" xfId="0" applyNumberFormat="1" applyFont="1" applyBorder="1" applyAlignment="1">
      <alignment horizontal="center" vertical="center" shrinkToFi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9" xfId="0" applyFont="1" applyBorder="1" applyAlignment="1">
      <alignment horizontal="center" vertical="center"/>
    </xf>
    <xf numFmtId="0" fontId="0" fillId="0" borderId="70" xfId="0" applyBorder="1" applyAlignment="1">
      <alignment horizontal="center" vertical="center"/>
    </xf>
    <xf numFmtId="0" fontId="0" fillId="0" borderId="27" xfId="0" applyBorder="1" applyAlignment="1">
      <alignment horizontal="center" vertical="center"/>
    </xf>
    <xf numFmtId="0" fontId="0" fillId="0" borderId="71" xfId="0" applyBorder="1" applyAlignment="1">
      <alignment horizontal="center" vertical="center"/>
    </xf>
    <xf numFmtId="0" fontId="0" fillId="0" borderId="0" xfId="0" applyBorder="1" applyAlignment="1" applyProtection="1">
      <alignment horizontal="distributed" vertical="top"/>
      <protection locked="0"/>
    </xf>
    <xf numFmtId="0" fontId="7" fillId="0" borderId="2" xfId="0" applyFont="1" applyBorder="1" applyAlignment="1">
      <alignment horizontal="left"/>
    </xf>
    <xf numFmtId="0" fontId="7" fillId="0" borderId="3" xfId="0" applyFont="1" applyBorder="1" applyAlignment="1">
      <alignment horizontal="left"/>
    </xf>
    <xf numFmtId="0" fontId="7" fillId="0" borderId="72" xfId="0" applyFont="1" applyBorder="1" applyAlignment="1">
      <alignment horizontal="left"/>
    </xf>
    <xf numFmtId="0" fontId="7" fillId="0" borderId="34" xfId="0" applyFont="1" applyBorder="1" applyAlignment="1">
      <alignment horizontal="left"/>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73" xfId="0" applyFont="1" applyBorder="1" applyAlignment="1">
      <alignment horizontal="left" vertical="top"/>
    </xf>
    <xf numFmtId="0" fontId="7" fillId="0" borderId="35" xfId="0" applyFont="1" applyBorder="1" applyAlignment="1">
      <alignment horizontal="left" vertical="top"/>
    </xf>
    <xf numFmtId="0" fontId="7" fillId="0" borderId="34" xfId="0" applyFont="1" applyBorder="1" applyAlignment="1">
      <alignment horizontal="center"/>
    </xf>
    <xf numFmtId="0" fontId="7" fillId="0" borderId="3" xfId="0" applyFont="1" applyBorder="1" applyAlignment="1">
      <alignment horizontal="center"/>
    </xf>
    <xf numFmtId="0" fontId="7" fillId="0" borderId="72" xfId="0" applyFont="1" applyBorder="1" applyAlignment="1">
      <alignment horizontal="center"/>
    </xf>
    <xf numFmtId="0" fontId="7" fillId="0" borderId="35" xfId="0" applyFont="1" applyBorder="1" applyAlignment="1">
      <alignment horizontal="center" vertical="top"/>
    </xf>
    <xf numFmtId="0" fontId="7" fillId="0" borderId="7" xfId="0" applyFont="1" applyBorder="1" applyAlignment="1">
      <alignment horizontal="center" vertical="top"/>
    </xf>
    <xf numFmtId="0" fontId="7" fillId="0" borderId="73" xfId="0" applyFont="1" applyBorder="1" applyAlignment="1">
      <alignment horizontal="center" vertical="top"/>
    </xf>
    <xf numFmtId="0" fontId="0" fillId="0" borderId="0" xfId="0" applyAlignment="1">
      <alignment horizontal="center" vertical="top" wrapText="1"/>
    </xf>
    <xf numFmtId="0" fontId="10" fillId="0" borderId="0" xfId="0" applyFont="1" applyAlignment="1">
      <alignment horizontal="center" vertical="center" wrapText="1"/>
    </xf>
    <xf numFmtId="0" fontId="0" fillId="0" borderId="0" xfId="0" applyAlignment="1">
      <alignment/>
    </xf>
    <xf numFmtId="183" fontId="0" fillId="0" borderId="23" xfId="0" applyNumberFormat="1" applyBorder="1" applyAlignment="1">
      <alignment horizontal="distributed"/>
    </xf>
    <xf numFmtId="183" fontId="5" fillId="0" borderId="10" xfId="0" applyNumberFormat="1" applyFont="1" applyBorder="1" applyAlignment="1">
      <alignment horizontal="distributed" vertical="center"/>
    </xf>
    <xf numFmtId="183" fontId="0" fillId="0" borderId="10" xfId="0" applyNumberFormat="1" applyBorder="1" applyAlignment="1">
      <alignment horizontal="distributed"/>
    </xf>
    <xf numFmtId="0" fontId="0" fillId="0" borderId="7" xfId="0" applyBorder="1" applyAlignment="1" applyProtection="1">
      <alignment horizontal="distributed" vertical="top"/>
      <protection locked="0"/>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183" fontId="5" fillId="0" borderId="10" xfId="0" applyNumberFormat="1" applyFont="1" applyBorder="1" applyAlignment="1">
      <alignment horizontal="center" vertical="center"/>
    </xf>
    <xf numFmtId="183" fontId="0" fillId="0" borderId="10" xfId="0" applyNumberFormat="1" applyBorder="1" applyAlignment="1">
      <alignment/>
    </xf>
    <xf numFmtId="0" fontId="0" fillId="0" borderId="0" xfId="0" applyBorder="1" applyAlignment="1">
      <alignment horizontal="left"/>
    </xf>
    <xf numFmtId="183" fontId="0" fillId="0" borderId="0" xfId="0" applyNumberFormat="1" applyFont="1" applyBorder="1" applyAlignment="1" applyProtection="1">
      <alignment horizontal="distributed" vertical="top"/>
      <protection locked="0"/>
    </xf>
    <xf numFmtId="0" fontId="22" fillId="0" borderId="0" xfId="0" applyFont="1" applyBorder="1" applyAlignment="1">
      <alignment horizontal="center" vertical="center"/>
    </xf>
    <xf numFmtId="0" fontId="22" fillId="0" borderId="0" xfId="0" applyFont="1" applyBorder="1" applyAlignment="1">
      <alignment horizontal="distributed" vertical="center"/>
    </xf>
    <xf numFmtId="0" fontId="22" fillId="0" borderId="33" xfId="0" applyFont="1" applyBorder="1" applyAlignment="1">
      <alignment horizontal="center" vertical="center"/>
    </xf>
    <xf numFmtId="0" fontId="22" fillId="0" borderId="41" xfId="0" applyFont="1" applyBorder="1" applyAlignment="1">
      <alignment horizontal="center" vertical="center"/>
    </xf>
    <xf numFmtId="0" fontId="25" fillId="0" borderId="33" xfId="0" applyFont="1" applyBorder="1" applyAlignment="1">
      <alignment vertical="center"/>
    </xf>
    <xf numFmtId="0" fontId="25" fillId="0" borderId="41" xfId="0" applyFont="1" applyBorder="1" applyAlignment="1">
      <alignment vertical="center"/>
    </xf>
    <xf numFmtId="0" fontId="25" fillId="0" borderId="33" xfId="0" applyFont="1" applyBorder="1" applyAlignment="1">
      <alignment horizontal="center" vertical="center"/>
    </xf>
    <xf numFmtId="0" fontId="22" fillId="0" borderId="33"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border>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6"/>
  <sheetViews>
    <sheetView showGridLines="0" workbookViewId="0" topLeftCell="A1">
      <selection activeCell="A6" sqref="A6"/>
    </sheetView>
  </sheetViews>
  <sheetFormatPr defaultColWidth="9.00390625" defaultRowHeight="11.25" customHeight="1"/>
  <cols>
    <col min="1" max="1" width="4.625" style="248" customWidth="1"/>
    <col min="2" max="3" width="6.625" style="248" customWidth="1"/>
    <col min="4" max="9" width="12.625" style="248" customWidth="1"/>
    <col min="10" max="10" width="4.625" style="248" customWidth="1"/>
    <col min="11" max="12" width="4.625" style="209" customWidth="1"/>
    <col min="13" max="14" width="4.625" style="248" customWidth="1"/>
    <col min="15" max="21" width="5.25390625" style="248" bestFit="1" customWidth="1"/>
    <col min="22" max="23" width="8.625" style="248" customWidth="1"/>
    <col min="24" max="25" width="10.625" style="248" customWidth="1"/>
    <col min="26" max="26" width="12.625" style="248" customWidth="1"/>
    <col min="27" max="29" width="18.625" style="248" customWidth="1"/>
    <col min="30" max="16384" width="9.00390625" style="248" customWidth="1"/>
  </cols>
  <sheetData>
    <row r="1" spans="3:12" ht="12">
      <c r="C1" s="276" t="s">
        <v>107</v>
      </c>
      <c r="D1" s="277" t="s">
        <v>132</v>
      </c>
      <c r="E1" s="271" t="s">
        <v>205</v>
      </c>
      <c r="F1" s="272" t="s">
        <v>108</v>
      </c>
      <c r="K1" s="248"/>
      <c r="L1" s="248"/>
    </row>
    <row r="2" spans="4:12" ht="12">
      <c r="D2" s="272" t="s">
        <v>109</v>
      </c>
      <c r="E2" s="271" t="s">
        <v>206</v>
      </c>
      <c r="F2" s="272" t="s">
        <v>133</v>
      </c>
      <c r="G2" s="248" t="s">
        <v>207</v>
      </c>
      <c r="H2" s="248" t="s">
        <v>112</v>
      </c>
      <c r="K2" s="248"/>
      <c r="L2" s="248"/>
    </row>
    <row r="3" ht="4.5" customHeight="1"/>
    <row r="4" ht="11.25" customHeight="1">
      <c r="F4" s="248" t="s">
        <v>213</v>
      </c>
    </row>
    <row r="5" spans="6:12" ht="12">
      <c r="F5" s="248" t="s">
        <v>214</v>
      </c>
      <c r="K5" s="248"/>
      <c r="L5" s="248"/>
    </row>
    <row r="6" spans="1:12" ht="12.75" thickBot="1">
      <c r="A6" s="249" t="s">
        <v>220</v>
      </c>
      <c r="B6" s="250"/>
      <c r="C6" s="251" t="s">
        <v>110</v>
      </c>
      <c r="D6" s="252"/>
      <c r="F6" s="248" t="s">
        <v>215</v>
      </c>
      <c r="K6" s="248"/>
      <c r="L6" s="248"/>
    </row>
    <row r="7" ht="11.25" customHeight="1" thickTop="1">
      <c r="A7" s="63" t="s">
        <v>208</v>
      </c>
    </row>
    <row r="8" spans="2:12" ht="12">
      <c r="B8" s="248" t="s">
        <v>216</v>
      </c>
      <c r="K8" s="248"/>
      <c r="L8" s="248"/>
    </row>
    <row r="9" spans="1:12" ht="12">
      <c r="A9" s="249"/>
      <c r="B9" s="248" t="s">
        <v>217</v>
      </c>
      <c r="C9" s="273"/>
      <c r="D9" s="274"/>
      <c r="E9" s="274"/>
      <c r="K9" s="248"/>
      <c r="L9" s="248"/>
    </row>
    <row r="10" ht="11.25" customHeight="1">
      <c r="B10" s="248" t="s">
        <v>218</v>
      </c>
    </row>
    <row r="11" spans="11:12" ht="4.5" customHeight="1">
      <c r="K11" s="248"/>
      <c r="L11" s="248"/>
    </row>
    <row r="12" spans="3:12" ht="12.75" thickBot="1">
      <c r="C12" s="251" t="s">
        <v>111</v>
      </c>
      <c r="D12" s="252"/>
      <c r="K12" s="248"/>
      <c r="L12" s="248"/>
    </row>
    <row r="13" spans="1:12" ht="12.75" thickTop="1">
      <c r="A13" s="275" t="s">
        <v>209</v>
      </c>
      <c r="K13" s="248"/>
      <c r="L13" s="248"/>
    </row>
    <row r="14" spans="2:12" ht="12">
      <c r="B14" s="248" t="s">
        <v>219</v>
      </c>
      <c r="K14" s="248"/>
      <c r="L14" s="248"/>
    </row>
    <row r="15" spans="11:12" ht="4.5" customHeight="1">
      <c r="K15" s="248"/>
      <c r="L15" s="248"/>
    </row>
    <row r="16" spans="3:12" ht="12.75" thickBot="1">
      <c r="C16" s="251" t="s">
        <v>113</v>
      </c>
      <c r="D16" s="252"/>
      <c r="K16" s="248"/>
      <c r="L16" s="248"/>
    </row>
    <row r="17" spans="1:12" ht="12.75" thickTop="1">
      <c r="A17" s="248" t="s">
        <v>210</v>
      </c>
      <c r="K17" s="248"/>
      <c r="L17" s="248"/>
    </row>
    <row r="18" spans="2:12" ht="12">
      <c r="B18" s="248" t="s">
        <v>211</v>
      </c>
      <c r="K18" s="248"/>
      <c r="L18" s="248"/>
    </row>
    <row r="19" spans="2:12" ht="12">
      <c r="B19" s="248" t="s">
        <v>212</v>
      </c>
      <c r="K19" s="248"/>
      <c r="L19" s="248"/>
    </row>
    <row r="20" spans="2:12" ht="12">
      <c r="B20" s="248" t="s">
        <v>114</v>
      </c>
      <c r="K20" s="248"/>
      <c r="L20" s="248"/>
    </row>
    <row r="21" ht="4.5" customHeight="1"/>
    <row r="22" ht="4.5" customHeight="1"/>
    <row r="23" spans="1:10" ht="11.25" customHeight="1">
      <c r="A23" s="253"/>
      <c r="B23" s="254"/>
      <c r="C23" s="255" t="str">
        <f>'使用の手引き'!$A$6</f>
        <v>２２</v>
      </c>
      <c r="D23" s="256" t="s">
        <v>149</v>
      </c>
      <c r="E23" s="256"/>
      <c r="F23" s="256"/>
      <c r="G23" s="256"/>
      <c r="H23" s="256"/>
      <c r="I23" s="256"/>
      <c r="J23" s="253"/>
    </row>
    <row r="24" spans="1:12" ht="11.25" customHeight="1">
      <c r="A24" s="253"/>
      <c r="B24" s="256"/>
      <c r="C24" s="257" t="s">
        <v>0</v>
      </c>
      <c r="D24" s="211">
        <v>161015</v>
      </c>
      <c r="E24" s="257" t="s">
        <v>30</v>
      </c>
      <c r="F24" s="212" t="s">
        <v>150</v>
      </c>
      <c r="G24" s="295" t="s">
        <v>143</v>
      </c>
      <c r="H24" s="296"/>
      <c r="I24" s="258" t="s">
        <v>11</v>
      </c>
      <c r="J24" s="253"/>
      <c r="L24" s="214"/>
    </row>
    <row r="25" spans="1:10" ht="11.25" customHeight="1">
      <c r="A25" s="253"/>
      <c r="B25" s="256"/>
      <c r="C25" s="254" t="s">
        <v>31</v>
      </c>
      <c r="D25" s="212" t="s">
        <v>143</v>
      </c>
      <c r="E25" s="256"/>
      <c r="F25" s="259" t="s">
        <v>115</v>
      </c>
      <c r="G25" s="295" t="s">
        <v>144</v>
      </c>
      <c r="H25" s="296"/>
      <c r="I25" s="256"/>
      <c r="J25" s="253"/>
    </row>
    <row r="26" spans="1:10" ht="11.25" customHeight="1">
      <c r="A26" s="253"/>
      <c r="B26" s="256"/>
      <c r="C26" s="257" t="s">
        <v>163</v>
      </c>
      <c r="D26" s="260" t="s">
        <v>200</v>
      </c>
      <c r="E26" s="253"/>
      <c r="F26" s="257" t="s">
        <v>1</v>
      </c>
      <c r="G26" s="295" t="s">
        <v>145</v>
      </c>
      <c r="H26" s="297"/>
      <c r="I26" s="296"/>
      <c r="J26" s="253"/>
    </row>
    <row r="27" spans="1:11" ht="11.25" customHeight="1">
      <c r="A27" s="253"/>
      <c r="B27" s="256"/>
      <c r="C27" s="257" t="s">
        <v>32</v>
      </c>
      <c r="D27" s="295" t="s">
        <v>146</v>
      </c>
      <c r="E27" s="296"/>
      <c r="F27" s="259" t="s">
        <v>33</v>
      </c>
      <c r="G27" s="295" t="s">
        <v>147</v>
      </c>
      <c r="H27" s="296"/>
      <c r="I27" s="256"/>
      <c r="J27" s="261"/>
      <c r="K27" s="214"/>
    </row>
    <row r="28" spans="1:10" ht="11.25" customHeight="1">
      <c r="A28" s="253"/>
      <c r="B28" s="256"/>
      <c r="C28" s="257" t="s">
        <v>34</v>
      </c>
      <c r="D28" s="295" t="s">
        <v>148</v>
      </c>
      <c r="E28" s="296"/>
      <c r="F28" s="254" t="s">
        <v>164</v>
      </c>
      <c r="G28" s="295" t="s">
        <v>201</v>
      </c>
      <c r="H28" s="296"/>
      <c r="I28" s="256"/>
      <c r="J28" s="253"/>
    </row>
    <row r="29" spans="1:10" ht="11.25" customHeight="1">
      <c r="A29" s="253"/>
      <c r="B29" s="256"/>
      <c r="C29" s="259" t="s">
        <v>139</v>
      </c>
      <c r="D29" s="212" t="s">
        <v>154</v>
      </c>
      <c r="E29" s="256"/>
      <c r="F29" s="256"/>
      <c r="G29" s="256"/>
      <c r="H29" s="256"/>
      <c r="I29" s="256"/>
      <c r="J29" s="253"/>
    </row>
    <row r="30" spans="1:10" ht="11.25" customHeight="1">
      <c r="A30" s="253"/>
      <c r="B30" s="256"/>
      <c r="C30" s="262"/>
      <c r="D30" s="263"/>
      <c r="E30" s="256"/>
      <c r="F30" s="256"/>
      <c r="G30" s="256"/>
      <c r="H30" s="256"/>
      <c r="I30" s="256"/>
      <c r="J30" s="253"/>
    </row>
    <row r="31" spans="1:10" ht="11.25" customHeight="1">
      <c r="A31" s="264">
        <v>0</v>
      </c>
      <c r="B31" s="265" t="s">
        <v>134</v>
      </c>
      <c r="C31" s="266" t="s">
        <v>126</v>
      </c>
      <c r="D31" s="267" t="s">
        <v>162</v>
      </c>
      <c r="E31" s="267" t="s">
        <v>2</v>
      </c>
      <c r="F31" s="267" t="s">
        <v>3</v>
      </c>
      <c r="G31" s="268" t="s">
        <v>4</v>
      </c>
      <c r="H31" s="269" t="s">
        <v>167</v>
      </c>
      <c r="I31" s="270" t="s">
        <v>168</v>
      </c>
      <c r="J31" s="253"/>
    </row>
    <row r="32" spans="1:10" ht="11.25" customHeight="1">
      <c r="A32" s="253">
        <v>1</v>
      </c>
      <c r="B32" s="191"/>
      <c r="C32" s="192">
        <v>3</v>
      </c>
      <c r="D32" s="193" t="s">
        <v>202</v>
      </c>
      <c r="E32" s="193" t="s">
        <v>193</v>
      </c>
      <c r="F32" s="193" t="s">
        <v>194</v>
      </c>
      <c r="G32" s="194">
        <v>33595</v>
      </c>
      <c r="H32" s="195" t="s">
        <v>203</v>
      </c>
      <c r="I32" s="196" t="s">
        <v>198</v>
      </c>
      <c r="J32" s="253"/>
    </row>
    <row r="33" spans="1:10" ht="11.25" customHeight="1">
      <c r="A33" s="253">
        <v>2</v>
      </c>
      <c r="B33" s="197"/>
      <c r="C33" s="198">
        <v>2</v>
      </c>
      <c r="D33" s="199" t="s">
        <v>204</v>
      </c>
      <c r="E33" s="199" t="s">
        <v>195</v>
      </c>
      <c r="F33" s="199" t="s">
        <v>196</v>
      </c>
      <c r="G33" s="200">
        <v>33810</v>
      </c>
      <c r="H33" s="195" t="s">
        <v>197</v>
      </c>
      <c r="I33" s="202" t="s">
        <v>199</v>
      </c>
      <c r="J33" s="253"/>
    </row>
    <row r="34" spans="1:10" ht="11.25" customHeight="1">
      <c r="A34" s="253">
        <v>3</v>
      </c>
      <c r="B34" s="197"/>
      <c r="C34" s="198"/>
      <c r="D34" s="199"/>
      <c r="E34" s="199"/>
      <c r="F34" s="199"/>
      <c r="G34" s="200"/>
      <c r="H34" s="195"/>
      <c r="I34" s="202"/>
      <c r="J34" s="253"/>
    </row>
    <row r="35" spans="1:10" ht="11.25" customHeight="1">
      <c r="A35" s="253">
        <v>4</v>
      </c>
      <c r="B35" s="197"/>
      <c r="C35" s="198"/>
      <c r="D35" s="199"/>
      <c r="E35" s="199"/>
      <c r="F35" s="199"/>
      <c r="G35" s="200"/>
      <c r="H35" s="201"/>
      <c r="I35" s="202"/>
      <c r="J35" s="253"/>
    </row>
    <row r="36" spans="1:10" ht="11.25" customHeight="1">
      <c r="A36" s="253">
        <v>5</v>
      </c>
      <c r="B36" s="197"/>
      <c r="C36" s="198"/>
      <c r="D36" s="199"/>
      <c r="E36" s="199"/>
      <c r="F36" s="199"/>
      <c r="G36" s="200"/>
      <c r="H36" s="201"/>
      <c r="I36" s="202"/>
      <c r="J36" s="253"/>
    </row>
  </sheetData>
  <sheetProtection sheet="1" objects="1" scenarios="1"/>
  <mergeCells count="7">
    <mergeCell ref="G24:H24"/>
    <mergeCell ref="D27:E27"/>
    <mergeCell ref="D28:E28"/>
    <mergeCell ref="G25:H25"/>
    <mergeCell ref="G26:I26"/>
    <mergeCell ref="G27:H27"/>
    <mergeCell ref="G28:H28"/>
  </mergeCells>
  <conditionalFormatting sqref="B31:I36">
    <cfRule type="expression" priority="1" dxfId="0" stopIfTrue="1">
      <formula>MOD($A31,5)=0</formula>
    </cfRule>
  </conditionalFormatting>
  <dataValidations count="3">
    <dataValidation errorStyle="warning" type="list" allowBlank="1" showInputMessage="1" showErrorMessage="1" promptTitle="都立・私立・国立" sqref="F24">
      <formula1>$O$23:$S$23</formula1>
    </dataValidation>
    <dataValidation errorStyle="warning" type="list" allowBlank="1" showInputMessage="1" showErrorMessage="1" sqref="D29">
      <formula1>$T$23:$U$23</formula1>
    </dataValidation>
    <dataValidation errorStyle="warning" allowBlank="1" showInputMessage="1" showErrorMessage="1" sqref="D30"/>
  </dataValidations>
  <printOptions/>
  <pageMargins left="0.3937007874015748" right="0.3937007874015748" top="0.984251968503937" bottom="0.7874015748031497" header="0.5118110236220472" footer="0.5118110236220472"/>
  <pageSetup blackAndWhite="1"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B32"/>
  <sheetViews>
    <sheetView zoomScale="75" zoomScaleNormal="75" workbookViewId="0" topLeftCell="D1">
      <selection activeCell="AB2" sqref="AB2"/>
    </sheetView>
  </sheetViews>
  <sheetFormatPr defaultColWidth="9.00390625" defaultRowHeight="13.5"/>
  <cols>
    <col min="1" max="1" width="3.625" style="0" customWidth="1"/>
    <col min="2" max="2" width="10.625" style="0" customWidth="1"/>
    <col min="3" max="4" width="8.625" style="0" customWidth="1"/>
    <col min="5" max="6" width="2.125" style="0" customWidth="1"/>
    <col min="7" max="7" width="10.625" style="0" customWidth="1"/>
    <col min="8" max="9" width="8.625" style="0" customWidth="1"/>
    <col min="10" max="11" width="2.125" style="0" customWidth="1"/>
    <col min="12" max="12" width="2.625" style="0" customWidth="1"/>
    <col min="13" max="14" width="11.125" style="0" customWidth="1"/>
    <col min="15" max="20" width="2.625" style="0" customWidth="1"/>
    <col min="21" max="21" width="5.625" style="0" customWidth="1"/>
    <col min="22" max="22" width="10.625" style="0" customWidth="1"/>
    <col min="23" max="24" width="8.625" style="0" customWidth="1"/>
    <col min="25" max="25" width="10.625" style="0" customWidth="1"/>
    <col min="26" max="27" width="8.625" style="0" customWidth="1"/>
    <col min="28" max="28" width="9.125" style="0" customWidth="1"/>
  </cols>
  <sheetData>
    <row r="1" spans="1:28" ht="19.5" customHeight="1">
      <c r="A1" s="357" t="s">
        <v>93</v>
      </c>
      <c r="B1" s="358"/>
      <c r="C1" s="359"/>
      <c r="D1" s="360" t="s">
        <v>94</v>
      </c>
      <c r="E1" s="358"/>
      <c r="F1" s="358"/>
      <c r="G1" s="359"/>
      <c r="H1" s="365" t="s">
        <v>95</v>
      </c>
      <c r="I1" s="366"/>
      <c r="J1" s="366"/>
      <c r="K1" s="366"/>
      <c r="L1" s="367"/>
      <c r="M1" s="104" t="s">
        <v>96</v>
      </c>
      <c r="N1" s="105"/>
      <c r="U1" s="49" t="s">
        <v>97</v>
      </c>
      <c r="V1" s="283">
        <f>'登録入力'!D2</f>
        <v>0</v>
      </c>
      <c r="W1" s="4"/>
      <c r="X1" s="4"/>
      <c r="Y1" s="4"/>
      <c r="Z1" s="4"/>
      <c r="AA1" s="4"/>
      <c r="AB1" s="5"/>
    </row>
    <row r="2" spans="1:28" ht="19.5" customHeight="1">
      <c r="A2" s="34"/>
      <c r="B2" s="35"/>
      <c r="C2" s="36"/>
      <c r="D2" s="37"/>
      <c r="E2" s="38"/>
      <c r="F2" s="38"/>
      <c r="G2" s="39"/>
      <c r="H2" s="40"/>
      <c r="I2" s="38"/>
      <c r="J2" s="38"/>
      <c r="K2" s="38"/>
      <c r="L2" s="39"/>
      <c r="M2" s="38"/>
      <c r="N2" s="41"/>
      <c r="U2" s="34"/>
      <c r="V2" s="35"/>
      <c r="W2" s="1"/>
      <c r="X2" s="50" t="s">
        <v>42</v>
      </c>
      <c r="Y2" s="1"/>
      <c r="Z2" s="1"/>
      <c r="AA2" s="1"/>
      <c r="AB2" s="2"/>
    </row>
    <row r="3" spans="1:28" ht="19.5" customHeight="1" thickBot="1">
      <c r="A3" s="361" t="s">
        <v>69</v>
      </c>
      <c r="B3" s="362"/>
      <c r="C3" s="363"/>
      <c r="D3" s="364" t="s">
        <v>70</v>
      </c>
      <c r="E3" s="362"/>
      <c r="F3" s="362"/>
      <c r="G3" s="363"/>
      <c r="H3" s="368" t="s">
        <v>71</v>
      </c>
      <c r="I3" s="369"/>
      <c r="J3" s="369"/>
      <c r="K3" s="369"/>
      <c r="L3" s="370"/>
      <c r="M3" s="106" t="s">
        <v>72</v>
      </c>
      <c r="N3" s="107"/>
      <c r="U3" s="6"/>
      <c r="V3" s="1"/>
      <c r="W3" s="1"/>
      <c r="X3" s="1"/>
      <c r="Y3" s="1"/>
      <c r="Z3" s="139" t="str">
        <f>"平成　"&amp;'使用の手引き'!$A$6&amp;"　年"</f>
        <v>平成　２２　年</v>
      </c>
      <c r="AA3" s="51" t="s">
        <v>101</v>
      </c>
      <c r="AB3" s="52" t="s">
        <v>227</v>
      </c>
    </row>
    <row r="4" spans="21:28" ht="7.5" customHeight="1" thickBot="1">
      <c r="U4" s="6"/>
      <c r="V4" s="1"/>
      <c r="W4" s="1"/>
      <c r="X4" s="1"/>
      <c r="Y4" s="1"/>
      <c r="Z4" s="1"/>
      <c r="AA4" s="1"/>
      <c r="AB4" s="2"/>
    </row>
    <row r="5" spans="1:28" ht="20.25" customHeight="1">
      <c r="A5" s="3"/>
      <c r="B5" s="24" t="s">
        <v>12</v>
      </c>
      <c r="C5" s="4"/>
      <c r="D5" s="4"/>
      <c r="E5" s="4"/>
      <c r="F5" s="4"/>
      <c r="G5" s="4"/>
      <c r="H5" s="4"/>
      <c r="I5" s="4"/>
      <c r="J5" s="4"/>
      <c r="K5" s="4"/>
      <c r="L5" s="4"/>
      <c r="M5" s="4"/>
      <c r="N5" s="5"/>
      <c r="U5" s="282">
        <f>'登録入力'!F2</f>
        <v>0</v>
      </c>
      <c r="V5" s="374">
        <f>'登録入力'!G2</f>
        <v>0</v>
      </c>
      <c r="W5" s="374"/>
      <c r="X5" s="53" t="s">
        <v>43</v>
      </c>
      <c r="Y5" s="1"/>
      <c r="Z5" s="1"/>
      <c r="AA5" s="1"/>
      <c r="AB5" s="2"/>
    </row>
    <row r="6" spans="1:28" ht="19.5" customHeight="1">
      <c r="A6" s="6"/>
      <c r="B6" s="1"/>
      <c r="C6" s="7" t="str">
        <f>"平成　"&amp;'使用の手引き'!$A$6&amp;"　年"</f>
        <v>平成　２２　年</v>
      </c>
      <c r="D6" s="148"/>
      <c r="E6" s="383" t="s">
        <v>13</v>
      </c>
      <c r="F6" s="383"/>
      <c r="G6" s="148"/>
      <c r="H6" s="1" t="s">
        <v>140</v>
      </c>
      <c r="J6" s="331"/>
      <c r="K6" s="331"/>
      <c r="L6" s="1"/>
      <c r="M6" s="1"/>
      <c r="N6" s="2"/>
      <c r="U6" s="6"/>
      <c r="V6" s="1"/>
      <c r="W6" s="150" t="s">
        <v>73</v>
      </c>
      <c r="X6" s="347">
        <f>IF(H32="","",H32&amp;"－")</f>
      </c>
      <c r="Y6" s="347"/>
      <c r="Z6" s="1"/>
      <c r="AA6" s="1"/>
      <c r="AB6" s="2"/>
    </row>
    <row r="7" spans="1:28" ht="19.5" customHeight="1">
      <c r="A7" s="6"/>
      <c r="B7" s="1"/>
      <c r="C7" s="1"/>
      <c r="D7" s="1"/>
      <c r="E7" s="1"/>
      <c r="F7" s="1"/>
      <c r="G7" s="1"/>
      <c r="H7" s="1"/>
      <c r="I7" s="1"/>
      <c r="J7" s="1"/>
      <c r="K7" s="1"/>
      <c r="L7" s="1"/>
      <c r="M7" s="1"/>
      <c r="N7" s="2"/>
      <c r="U7" s="6"/>
      <c r="V7" s="1"/>
      <c r="W7" s="7" t="s">
        <v>74</v>
      </c>
      <c r="X7" s="1" t="s">
        <v>100</v>
      </c>
      <c r="Y7" s="1"/>
      <c r="Z7" s="60">
        <f>W32</f>
      </c>
      <c r="AA7" s="1" t="s">
        <v>47</v>
      </c>
      <c r="AB7" s="2"/>
    </row>
    <row r="8" spans="1:28" ht="24.75" customHeight="1">
      <c r="A8" s="6"/>
      <c r="B8" s="278">
        <f>'登録入力'!F2</f>
        <v>0</v>
      </c>
      <c r="C8" s="384">
        <f>'登録入力'!G2</f>
        <v>0</v>
      </c>
      <c r="D8" s="384"/>
      <c r="E8" s="384"/>
      <c r="F8" s="384"/>
      <c r="G8" s="22" t="s">
        <v>15</v>
      </c>
      <c r="H8" s="22"/>
      <c r="I8" s="356">
        <f>IF(ISTEXT('登録入力'!$G$3)=TRUE,'登録入力'!$G$3,"")</f>
      </c>
      <c r="J8" s="356"/>
      <c r="K8" s="356"/>
      <c r="L8" s="356"/>
      <c r="M8" s="23"/>
      <c r="N8" s="97" t="s">
        <v>56</v>
      </c>
      <c r="U8" s="6"/>
      <c r="V8" s="1" t="s">
        <v>48</v>
      </c>
      <c r="W8" s="1"/>
      <c r="X8" s="1"/>
      <c r="Y8" s="1"/>
      <c r="Z8" s="1"/>
      <c r="AA8" s="1"/>
      <c r="AB8" s="2"/>
    </row>
    <row r="9" spans="1:28" ht="26.25" customHeight="1" thickBot="1">
      <c r="A9" s="8"/>
      <c r="B9" s="9"/>
      <c r="C9" s="9"/>
      <c r="D9" s="9"/>
      <c r="E9" s="9"/>
      <c r="F9" s="9"/>
      <c r="G9" s="21" t="s">
        <v>16</v>
      </c>
      <c r="H9" s="21"/>
      <c r="I9" s="377">
        <f>IF(ISTEXT('登録入力'!$D$6)=TRUE,'登録入力'!$D$6,"")</f>
      </c>
      <c r="J9" s="377"/>
      <c r="K9" s="377"/>
      <c r="L9" s="377"/>
      <c r="M9" s="96" t="s">
        <v>156</v>
      </c>
      <c r="N9" s="10"/>
      <c r="U9" s="8"/>
      <c r="V9" s="9"/>
      <c r="W9" s="9"/>
      <c r="X9" s="54" t="s">
        <v>49</v>
      </c>
      <c r="Y9" s="9"/>
      <c r="Z9" s="9"/>
      <c r="AA9" s="9"/>
      <c r="AB9" s="55" t="s">
        <v>75</v>
      </c>
    </row>
    <row r="10" spans="1:22" ht="7.5" customHeight="1" thickBot="1">
      <c r="A10" s="12"/>
      <c r="B10" s="12"/>
      <c r="C10" s="12"/>
      <c r="D10" s="12"/>
      <c r="E10" s="12"/>
      <c r="F10" s="12"/>
      <c r="G10" s="47"/>
      <c r="H10" s="47"/>
      <c r="I10" s="47"/>
      <c r="J10" s="47"/>
      <c r="K10" s="47"/>
      <c r="L10" s="47"/>
      <c r="M10" s="48"/>
      <c r="N10" s="12"/>
      <c r="U10" s="9"/>
      <c r="V10" s="9"/>
    </row>
    <row r="11" spans="1:28" ht="30" customHeight="1" thickBot="1">
      <c r="A11" s="378" t="s">
        <v>98</v>
      </c>
      <c r="B11" s="379"/>
      <c r="C11" s="379"/>
      <c r="D11" s="379"/>
      <c r="E11" s="379"/>
      <c r="F11" s="379"/>
      <c r="G11" s="379"/>
      <c r="H11" s="379"/>
      <c r="I11" s="379"/>
      <c r="J11" s="379"/>
      <c r="K11" s="379"/>
      <c r="L11" s="379"/>
      <c r="M11" s="379"/>
      <c r="N11" s="380"/>
      <c r="U11" s="350" t="s">
        <v>99</v>
      </c>
      <c r="V11" s="351"/>
      <c r="W11" s="351"/>
      <c r="X11" s="351"/>
      <c r="Y11" s="351"/>
      <c r="Z11" s="351"/>
      <c r="AA11" s="351"/>
      <c r="AB11" s="352"/>
    </row>
    <row r="12" spans="1:28" ht="30" customHeight="1" thickBot="1">
      <c r="A12" s="11"/>
      <c r="B12" s="31" t="s">
        <v>10</v>
      </c>
      <c r="C12" s="381">
        <f>'登録入力'!D2</f>
        <v>0</v>
      </c>
      <c r="D12" s="382"/>
      <c r="E12" s="279" t="s">
        <v>76</v>
      </c>
      <c r="F12" s="280"/>
      <c r="G12" s="375">
        <f>'登録入力'!G2</f>
        <v>0</v>
      </c>
      <c r="H12" s="376"/>
      <c r="I12" s="376"/>
      <c r="J12" s="32"/>
      <c r="K12" s="32" t="s">
        <v>11</v>
      </c>
      <c r="L12" s="32"/>
      <c r="M12" s="12"/>
      <c r="N12" s="33"/>
      <c r="U12" s="11"/>
      <c r="V12" s="31" t="s">
        <v>10</v>
      </c>
      <c r="W12" s="281">
        <f>'登録入力'!D2</f>
        <v>0</v>
      </c>
      <c r="X12" s="279" t="s">
        <v>76</v>
      </c>
      <c r="Y12" s="348">
        <f>'登録入力'!G2</f>
        <v>0</v>
      </c>
      <c r="Z12" s="349"/>
      <c r="AA12" s="32" t="s">
        <v>11</v>
      </c>
      <c r="AB12" s="45"/>
    </row>
    <row r="13" spans="1:28" ht="22.5" customHeight="1">
      <c r="A13" s="13"/>
      <c r="B13" s="17" t="s">
        <v>6</v>
      </c>
      <c r="C13" s="353" t="s">
        <v>5</v>
      </c>
      <c r="D13" s="355"/>
      <c r="E13" s="18"/>
      <c r="F13" s="19"/>
      <c r="G13" s="20" t="s">
        <v>6</v>
      </c>
      <c r="H13" s="353" t="s">
        <v>7</v>
      </c>
      <c r="I13" s="355"/>
      <c r="J13" s="18"/>
      <c r="K13" s="19"/>
      <c r="L13" s="20"/>
      <c r="M13" s="17" t="s">
        <v>8</v>
      </c>
      <c r="N13" s="14" t="s">
        <v>77</v>
      </c>
      <c r="U13" s="13"/>
      <c r="V13" s="17" t="s">
        <v>6</v>
      </c>
      <c r="W13" s="353" t="s">
        <v>5</v>
      </c>
      <c r="X13" s="354"/>
      <c r="Y13" s="17" t="s">
        <v>6</v>
      </c>
      <c r="Z13" s="353" t="s">
        <v>7</v>
      </c>
      <c r="AA13" s="355"/>
      <c r="AB13" s="46" t="s">
        <v>8</v>
      </c>
    </row>
    <row r="14" spans="1:28" ht="24.75" customHeight="1">
      <c r="A14" s="15">
        <v>1</v>
      </c>
      <c r="B14" s="108"/>
      <c r="C14" s="117">
        <f>IF($B14="","",VLOOKUP($B14,'登録入力'!$D$10:$F$135,2,FALSE))</f>
      </c>
      <c r="D14" s="118">
        <f>IF($B14="","",VLOOKUP($B14,'登録入力'!$D$10:$F$135,3,FALSE))</f>
      </c>
      <c r="E14" s="119"/>
      <c r="F14" s="120"/>
      <c r="G14" s="110"/>
      <c r="H14" s="117">
        <f>IF($G14="","",VLOOKUP($G14,'登録入力'!$D$10:$F$135,2,FALSE))</f>
      </c>
      <c r="I14" s="118">
        <f>IF($G14="","",VLOOKUP($G14,'登録入力'!$D$10:$F$135,3,FALSE))</f>
      </c>
      <c r="J14" s="119"/>
      <c r="K14" s="120"/>
      <c r="L14" s="121"/>
      <c r="M14" s="111"/>
      <c r="N14" s="122"/>
      <c r="U14" s="15">
        <v>1</v>
      </c>
      <c r="V14" s="111">
        <f aca="true" t="shared" si="0" ref="V14:X19">IF(B14="","",B14)</f>
      </c>
      <c r="W14" s="112">
        <f t="shared" si="0"/>
      </c>
      <c r="X14" s="113">
        <f t="shared" si="0"/>
      </c>
      <c r="Y14" s="111">
        <f aca="true" t="shared" si="1" ref="Y14:Y31">IF(G14="","",G14)</f>
      </c>
      <c r="Z14" s="112">
        <f aca="true" t="shared" si="2" ref="Z14:Z31">IF(H14="","",H14)</f>
      </c>
      <c r="AA14" s="114">
        <f aca="true" t="shared" si="3" ref="AA14:AA31">IF(I14="","",I14)</f>
      </c>
      <c r="AB14" s="115"/>
    </row>
    <row r="15" spans="1:28" ht="24.75" customHeight="1">
      <c r="A15" s="15">
        <v>2</v>
      </c>
      <c r="B15" s="108"/>
      <c r="C15" s="117">
        <f>IF($B15="","",VLOOKUP($B15,'登録入力'!$D$10:$F$135,2,FALSE))</f>
      </c>
      <c r="D15" s="118">
        <f>IF($B15="","",VLOOKUP($B15,'登録入力'!$D$10:$F$135,3,FALSE))</f>
      </c>
      <c r="E15" s="119"/>
      <c r="F15" s="120"/>
      <c r="G15" s="110"/>
      <c r="H15" s="117">
        <f>IF($G15="","",VLOOKUP($G15,'登録入力'!$D$10:$F$135,2,FALSE))</f>
      </c>
      <c r="I15" s="118">
        <f>IF($G15="","",VLOOKUP($G15,'登録入力'!$D$10:$F$135,3,FALSE))</f>
      </c>
      <c r="J15" s="119"/>
      <c r="K15" s="120"/>
      <c r="L15" s="121"/>
      <c r="M15" s="111"/>
      <c r="N15" s="122"/>
      <c r="U15" s="15">
        <v>2</v>
      </c>
      <c r="V15" s="111">
        <f t="shared" si="0"/>
      </c>
      <c r="W15" s="112">
        <f t="shared" si="0"/>
      </c>
      <c r="X15" s="113">
        <f t="shared" si="0"/>
      </c>
      <c r="Y15" s="111">
        <f t="shared" si="1"/>
      </c>
      <c r="Z15" s="112">
        <f t="shared" si="2"/>
      </c>
      <c r="AA15" s="114">
        <f t="shared" si="3"/>
      </c>
      <c r="AB15" s="115"/>
    </row>
    <row r="16" spans="1:28" ht="24.75" customHeight="1">
      <c r="A16" s="15">
        <v>3</v>
      </c>
      <c r="B16" s="108"/>
      <c r="C16" s="117">
        <f>IF($B16="","",VLOOKUP($B16,'登録入力'!$D$10:$F$135,2,FALSE))</f>
      </c>
      <c r="D16" s="118">
        <f>IF($B16="","",VLOOKUP($B16,'登録入力'!$D$10:$F$135,3,FALSE))</f>
      </c>
      <c r="E16" s="119"/>
      <c r="F16" s="120"/>
      <c r="G16" s="110"/>
      <c r="H16" s="117">
        <f>IF($G16="","",VLOOKUP($G16,'登録入力'!$D$10:$F$135,2,FALSE))</f>
      </c>
      <c r="I16" s="118">
        <f>IF($G16="","",VLOOKUP($G16,'登録入力'!$D$10:$F$135,3,FALSE))</f>
      </c>
      <c r="J16" s="119"/>
      <c r="K16" s="120"/>
      <c r="L16" s="121"/>
      <c r="M16" s="111"/>
      <c r="N16" s="122"/>
      <c r="U16" s="15">
        <v>3</v>
      </c>
      <c r="V16" s="111">
        <f t="shared" si="0"/>
      </c>
      <c r="W16" s="112">
        <f t="shared" si="0"/>
      </c>
      <c r="X16" s="113">
        <f t="shared" si="0"/>
      </c>
      <c r="Y16" s="111">
        <f t="shared" si="1"/>
      </c>
      <c r="Z16" s="112">
        <f t="shared" si="2"/>
      </c>
      <c r="AA16" s="114">
        <f t="shared" si="3"/>
      </c>
      <c r="AB16" s="115"/>
    </row>
    <row r="17" spans="1:28" ht="24.75" customHeight="1">
      <c r="A17" s="15">
        <v>4</v>
      </c>
      <c r="B17" s="108"/>
      <c r="C17" s="117">
        <f>IF($B17="","",VLOOKUP($B17,'登録入力'!$D$10:$F$135,2,FALSE))</f>
      </c>
      <c r="D17" s="118">
        <f>IF($B17="","",VLOOKUP($B17,'登録入力'!$D$10:$F$135,3,FALSE))</f>
      </c>
      <c r="E17" s="119"/>
      <c r="F17" s="120"/>
      <c r="G17" s="110"/>
      <c r="H17" s="117">
        <f>IF($G17="","",VLOOKUP($G17,'登録入力'!$D$10:$F$135,2,FALSE))</f>
      </c>
      <c r="I17" s="118">
        <f>IF($G17="","",VLOOKUP($G17,'登録入力'!$D$10:$F$135,3,FALSE))</f>
      </c>
      <c r="J17" s="119"/>
      <c r="K17" s="120"/>
      <c r="L17" s="121"/>
      <c r="M17" s="111"/>
      <c r="N17" s="122"/>
      <c r="U17" s="15">
        <v>4</v>
      </c>
      <c r="V17" s="111">
        <f t="shared" si="0"/>
      </c>
      <c r="W17" s="112">
        <f aca="true" t="shared" si="4" ref="W17:W31">IF(C17="","",C17)</f>
      </c>
      <c r="X17" s="113">
        <f aca="true" t="shared" si="5" ref="X17:X31">IF(D17="","",D17)</f>
      </c>
      <c r="Y17" s="111">
        <f t="shared" si="1"/>
      </c>
      <c r="Z17" s="112">
        <f t="shared" si="2"/>
      </c>
      <c r="AA17" s="114">
        <f t="shared" si="3"/>
      </c>
      <c r="AB17" s="115"/>
    </row>
    <row r="18" spans="1:28" ht="24.75" customHeight="1">
      <c r="A18" s="15">
        <v>5</v>
      </c>
      <c r="B18" s="108"/>
      <c r="C18" s="117">
        <f>IF($B18="","",VLOOKUP($B18,'登録入力'!$D$10:$F$135,2,FALSE))</f>
      </c>
      <c r="D18" s="118">
        <f>IF($B18="","",VLOOKUP($B18,'登録入力'!$D$10:$F$135,3,FALSE))</f>
      </c>
      <c r="E18" s="119"/>
      <c r="F18" s="120"/>
      <c r="G18" s="110"/>
      <c r="H18" s="117">
        <f>IF($G18="","",VLOOKUP($G18,'登録入力'!$D$10:$F$135,2,FALSE))</f>
      </c>
      <c r="I18" s="118">
        <f>IF($G18="","",VLOOKUP($G18,'登録入力'!$D$10:$F$135,3,FALSE))</f>
      </c>
      <c r="J18" s="119"/>
      <c r="K18" s="120"/>
      <c r="L18" s="121"/>
      <c r="M18" s="111"/>
      <c r="N18" s="122"/>
      <c r="U18" s="15">
        <v>5</v>
      </c>
      <c r="V18" s="111">
        <f t="shared" si="0"/>
      </c>
      <c r="W18" s="112">
        <f t="shared" si="4"/>
      </c>
      <c r="X18" s="113">
        <f t="shared" si="5"/>
      </c>
      <c r="Y18" s="111">
        <f t="shared" si="1"/>
      </c>
      <c r="Z18" s="112">
        <f t="shared" si="2"/>
      </c>
      <c r="AA18" s="114">
        <f t="shared" si="3"/>
      </c>
      <c r="AB18" s="115"/>
    </row>
    <row r="19" spans="1:28" ht="24.75" customHeight="1">
      <c r="A19" s="15">
        <v>6</v>
      </c>
      <c r="B19" s="108"/>
      <c r="C19" s="117">
        <f>IF($B19="","",VLOOKUP($B19,'登録入力'!$D$10:$F$135,2,FALSE))</f>
      </c>
      <c r="D19" s="118">
        <f>IF($B19="","",VLOOKUP($B19,'登録入力'!$D$10:$F$135,3,FALSE))</f>
      </c>
      <c r="E19" s="119"/>
      <c r="F19" s="120"/>
      <c r="G19" s="110"/>
      <c r="H19" s="117">
        <f>IF($G19="","",VLOOKUP($G19,'登録入力'!$D$10:$F$135,2,FALSE))</f>
      </c>
      <c r="I19" s="118">
        <f>IF($G19="","",VLOOKUP($G19,'登録入力'!$D$10:$F$135,3,FALSE))</f>
      </c>
      <c r="J19" s="119"/>
      <c r="K19" s="120"/>
      <c r="L19" s="121"/>
      <c r="M19" s="111"/>
      <c r="N19" s="122"/>
      <c r="U19" s="15">
        <v>6</v>
      </c>
      <c r="V19" s="111">
        <f t="shared" si="0"/>
      </c>
      <c r="W19" s="112">
        <f t="shared" si="4"/>
      </c>
      <c r="X19" s="113">
        <f t="shared" si="5"/>
      </c>
      <c r="Y19" s="111">
        <f t="shared" si="1"/>
      </c>
      <c r="Z19" s="112">
        <f t="shared" si="2"/>
      </c>
      <c r="AA19" s="114">
        <f t="shared" si="3"/>
      </c>
      <c r="AB19" s="115"/>
    </row>
    <row r="20" spans="1:28" ht="24.75" customHeight="1">
      <c r="A20" s="15">
        <v>7</v>
      </c>
      <c r="B20" s="108"/>
      <c r="C20" s="117">
        <f>IF($B20="","",VLOOKUP($B20,'登録入力'!$D$10:$F$135,2,FALSE))</f>
      </c>
      <c r="D20" s="118">
        <f>IF($B20="","",VLOOKUP($B20,'登録入力'!$D$10:$F$135,3,FALSE))</f>
      </c>
      <c r="E20" s="119"/>
      <c r="F20" s="120"/>
      <c r="G20" s="110"/>
      <c r="H20" s="117">
        <f>IF($G20="","",VLOOKUP($G20,'登録入力'!$D$10:$F$135,2,FALSE))</f>
      </c>
      <c r="I20" s="118">
        <f>IF($G20="","",VLOOKUP($G20,'登録入力'!$D$10:$F$135,3,FALSE))</f>
      </c>
      <c r="J20" s="119"/>
      <c r="K20" s="120"/>
      <c r="L20" s="121"/>
      <c r="M20" s="111"/>
      <c r="N20" s="122"/>
      <c r="S20" s="372" t="s">
        <v>36</v>
      </c>
      <c r="U20" s="15">
        <v>7</v>
      </c>
      <c r="V20" s="111">
        <f aca="true" t="shared" si="6" ref="V20:V31">IF(B20="","",B20)</f>
      </c>
      <c r="W20" s="112">
        <f t="shared" si="4"/>
      </c>
      <c r="X20" s="113">
        <f t="shared" si="5"/>
      </c>
      <c r="Y20" s="111">
        <f t="shared" si="1"/>
      </c>
      <c r="Z20" s="112">
        <f t="shared" si="2"/>
      </c>
      <c r="AA20" s="114">
        <f t="shared" si="3"/>
      </c>
      <c r="AB20" s="115"/>
    </row>
    <row r="21" spans="1:28" ht="24.75" customHeight="1">
      <c r="A21" s="15">
        <v>8</v>
      </c>
      <c r="B21" s="108"/>
      <c r="C21" s="117">
        <f>IF($B21="","",VLOOKUP($B21,'登録入力'!$D$10:$F$135,2,FALSE))</f>
      </c>
      <c r="D21" s="118">
        <f>IF($B21="","",VLOOKUP($B21,'登録入力'!$D$10:$F$135,3,FALSE))</f>
      </c>
      <c r="E21" s="119"/>
      <c r="F21" s="120"/>
      <c r="G21" s="110"/>
      <c r="H21" s="117">
        <f>IF($G21="","",VLOOKUP($G21,'登録入力'!$D$10:$F$135,2,FALSE))</f>
      </c>
      <c r="I21" s="118">
        <f>IF($G21="","",VLOOKUP($G21,'登録入力'!$D$10:$F$135,3,FALSE))</f>
      </c>
      <c r="J21" s="119"/>
      <c r="K21" s="120"/>
      <c r="L21" s="121"/>
      <c r="M21" s="111"/>
      <c r="N21" s="122"/>
      <c r="S21" s="372"/>
      <c r="U21" s="15">
        <v>8</v>
      </c>
      <c r="V21" s="111">
        <f t="shared" si="6"/>
      </c>
      <c r="W21" s="112">
        <f t="shared" si="4"/>
      </c>
      <c r="X21" s="113">
        <f t="shared" si="5"/>
      </c>
      <c r="Y21" s="111">
        <f t="shared" si="1"/>
      </c>
      <c r="Z21" s="112">
        <f t="shared" si="2"/>
      </c>
      <c r="AA21" s="114">
        <f t="shared" si="3"/>
      </c>
      <c r="AB21" s="115"/>
    </row>
    <row r="22" spans="1:28" ht="24.75" customHeight="1">
      <c r="A22" s="15">
        <v>9</v>
      </c>
      <c r="B22" s="108"/>
      <c r="C22" s="117">
        <f>IF($B22="","",VLOOKUP($B22,'登録入力'!$D$10:$F$135,2,FALSE))</f>
      </c>
      <c r="D22" s="118">
        <f>IF($B22="","",VLOOKUP($B22,'登録入力'!$D$10:$F$135,3,FALSE))</f>
      </c>
      <c r="E22" s="119"/>
      <c r="F22" s="120"/>
      <c r="G22" s="110"/>
      <c r="H22" s="117">
        <f>IF($G22="","",VLOOKUP($G22,'登録入力'!$D$10:$F$135,2,FALSE))</f>
      </c>
      <c r="I22" s="118">
        <f>IF($G22="","",VLOOKUP($G22,'登録入力'!$D$10:$F$135,3,FALSE))</f>
      </c>
      <c r="J22" s="119"/>
      <c r="K22" s="120"/>
      <c r="L22" s="121"/>
      <c r="M22" s="111"/>
      <c r="N22" s="122"/>
      <c r="P22" s="371" t="s">
        <v>40</v>
      </c>
      <c r="Q22" s="371" t="s">
        <v>39</v>
      </c>
      <c r="R22" s="371" t="s">
        <v>38</v>
      </c>
      <c r="S22" s="371" t="s">
        <v>37</v>
      </c>
      <c r="U22" s="15">
        <v>9</v>
      </c>
      <c r="V22" s="111">
        <f t="shared" si="6"/>
      </c>
      <c r="W22" s="112">
        <f t="shared" si="4"/>
      </c>
      <c r="X22" s="113">
        <f t="shared" si="5"/>
      </c>
      <c r="Y22" s="111">
        <f t="shared" si="1"/>
      </c>
      <c r="Z22" s="112">
        <f t="shared" si="2"/>
      </c>
      <c r="AA22" s="114">
        <f t="shared" si="3"/>
      </c>
      <c r="AB22" s="115"/>
    </row>
    <row r="23" spans="1:28" ht="24.75" customHeight="1">
      <c r="A23" s="15">
        <v>10</v>
      </c>
      <c r="B23" s="108"/>
      <c r="C23" s="117">
        <f>IF($B23="","",VLOOKUP($B23,'登録入力'!$D$10:$F$135,2,FALSE))</f>
      </c>
      <c r="D23" s="118">
        <f>IF($B23="","",VLOOKUP($B23,'登録入力'!$D$10:$F$135,3,FALSE))</f>
      </c>
      <c r="E23" s="119"/>
      <c r="F23" s="120"/>
      <c r="G23" s="110"/>
      <c r="H23" s="117">
        <f>IF($G23="","",VLOOKUP($G23,'登録入力'!$D$10:$F$135,2,FALSE))</f>
      </c>
      <c r="I23" s="118">
        <f>IF($G23="","",VLOOKUP($G23,'登録入力'!$D$10:$F$135,3,FALSE))</f>
      </c>
      <c r="J23" s="119"/>
      <c r="K23" s="120"/>
      <c r="L23" s="121"/>
      <c r="M23" s="111"/>
      <c r="N23" s="122"/>
      <c r="P23" s="373"/>
      <c r="Q23" s="373"/>
      <c r="R23" s="373"/>
      <c r="S23" s="373"/>
      <c r="U23" s="15">
        <v>10</v>
      </c>
      <c r="V23" s="111">
        <f t="shared" si="6"/>
      </c>
      <c r="W23" s="112">
        <f t="shared" si="4"/>
      </c>
      <c r="X23" s="113">
        <f t="shared" si="5"/>
      </c>
      <c r="Y23" s="111">
        <f t="shared" si="1"/>
      </c>
      <c r="Z23" s="112">
        <f t="shared" si="2"/>
      </c>
      <c r="AA23" s="114">
        <f t="shared" si="3"/>
      </c>
      <c r="AB23" s="115"/>
    </row>
    <row r="24" spans="1:28" ht="24.75" customHeight="1">
      <c r="A24" s="15">
        <v>11</v>
      </c>
      <c r="B24" s="108"/>
      <c r="C24" s="117">
        <f>IF($B24="","",VLOOKUP($B24,'登録入力'!$D$10:$F$135,2,FALSE))</f>
      </c>
      <c r="D24" s="118">
        <f>IF($B24="","",VLOOKUP($B24,'登録入力'!$D$10:$F$135,3,FALSE))</f>
      </c>
      <c r="E24" s="119"/>
      <c r="F24" s="120"/>
      <c r="G24" s="110"/>
      <c r="H24" s="117">
        <f>IF($G24="","",VLOOKUP($G24,'登録入力'!$D$10:$F$135,2,FALSE))</f>
      </c>
      <c r="I24" s="118">
        <f>IF($G24="","",VLOOKUP($G24,'登録入力'!$D$10:$F$135,3,FALSE))</f>
      </c>
      <c r="J24" s="119"/>
      <c r="K24" s="120"/>
      <c r="L24" s="121"/>
      <c r="M24" s="111"/>
      <c r="N24" s="122"/>
      <c r="P24" s="373"/>
      <c r="Q24" s="373"/>
      <c r="R24" s="373"/>
      <c r="S24" s="373"/>
      <c r="U24" s="15">
        <v>11</v>
      </c>
      <c r="V24" s="111">
        <f t="shared" si="6"/>
      </c>
      <c r="W24" s="112">
        <f t="shared" si="4"/>
      </c>
      <c r="X24" s="113">
        <f t="shared" si="5"/>
      </c>
      <c r="Y24" s="111">
        <f t="shared" si="1"/>
      </c>
      <c r="Z24" s="112">
        <f t="shared" si="2"/>
      </c>
      <c r="AA24" s="114">
        <f t="shared" si="3"/>
      </c>
      <c r="AB24" s="115"/>
    </row>
    <row r="25" spans="1:28" ht="24.75" customHeight="1">
      <c r="A25" s="15">
        <v>12</v>
      </c>
      <c r="B25" s="108"/>
      <c r="C25" s="117">
        <f>IF($B25="","",VLOOKUP($B25,'登録入力'!$D$10:$F$135,2,FALSE))</f>
      </c>
      <c r="D25" s="118">
        <f>IF($B25="","",VLOOKUP($B25,'登録入力'!$D$10:$F$135,3,FALSE))</f>
      </c>
      <c r="E25" s="119"/>
      <c r="F25" s="120"/>
      <c r="G25" s="110"/>
      <c r="H25" s="117">
        <f>IF($G25="","",VLOOKUP($G25,'登録入力'!$D$10:$F$135,2,FALSE))</f>
      </c>
      <c r="I25" s="118">
        <f>IF($G25="","",VLOOKUP($G25,'登録入力'!$D$10:$F$135,3,FALSE))</f>
      </c>
      <c r="J25" s="119"/>
      <c r="K25" s="120"/>
      <c r="L25" s="121"/>
      <c r="M25" s="111"/>
      <c r="N25" s="122"/>
      <c r="P25" s="373"/>
      <c r="Q25" s="373"/>
      <c r="R25" s="373"/>
      <c r="S25" s="373"/>
      <c r="U25" s="15">
        <v>12</v>
      </c>
      <c r="V25" s="111">
        <f t="shared" si="6"/>
      </c>
      <c r="W25" s="112">
        <f t="shared" si="4"/>
      </c>
      <c r="X25" s="113">
        <f t="shared" si="5"/>
      </c>
      <c r="Y25" s="111">
        <f t="shared" si="1"/>
      </c>
      <c r="Z25" s="112">
        <f t="shared" si="2"/>
      </c>
      <c r="AA25" s="114">
        <f t="shared" si="3"/>
      </c>
      <c r="AB25" s="115"/>
    </row>
    <row r="26" spans="1:28" ht="24.75" customHeight="1">
      <c r="A26" s="15">
        <v>13</v>
      </c>
      <c r="B26" s="108"/>
      <c r="C26" s="117">
        <f>IF($B26="","",VLOOKUP($B26,'登録入力'!$D$10:$F$135,2,FALSE))</f>
      </c>
      <c r="D26" s="118">
        <f>IF($B26="","",VLOOKUP($B26,'登録入力'!$D$10:$F$135,3,FALSE))</f>
      </c>
      <c r="E26" s="119"/>
      <c r="F26" s="120"/>
      <c r="G26" s="110"/>
      <c r="H26" s="117">
        <f>IF($G26="","",VLOOKUP($G26,'登録入力'!$D$10:$F$135,2,FALSE))</f>
      </c>
      <c r="I26" s="118">
        <f>IF($G26="","",VLOOKUP($G26,'登録入力'!$D$10:$F$135,3,FALSE))</f>
      </c>
      <c r="J26" s="119"/>
      <c r="K26" s="120"/>
      <c r="L26" s="121"/>
      <c r="M26" s="111"/>
      <c r="N26" s="122"/>
      <c r="P26" s="373"/>
      <c r="Q26" s="373"/>
      <c r="R26" s="373"/>
      <c r="S26" s="373"/>
      <c r="U26" s="15">
        <v>13</v>
      </c>
      <c r="V26" s="111">
        <f t="shared" si="6"/>
      </c>
      <c r="W26" s="112">
        <f t="shared" si="4"/>
      </c>
      <c r="X26" s="113">
        <f t="shared" si="5"/>
      </c>
      <c r="Y26" s="111">
        <f t="shared" si="1"/>
      </c>
      <c r="Z26" s="112">
        <f t="shared" si="2"/>
      </c>
      <c r="AA26" s="114">
        <f t="shared" si="3"/>
      </c>
      <c r="AB26" s="115"/>
    </row>
    <row r="27" spans="1:28" ht="24.75" customHeight="1">
      <c r="A27" s="15">
        <v>14</v>
      </c>
      <c r="B27" s="108"/>
      <c r="C27" s="117">
        <f>IF($B27="","",VLOOKUP($B27,'登録入力'!$D$10:$F$135,2,FALSE))</f>
      </c>
      <c r="D27" s="118">
        <f>IF($B27="","",VLOOKUP($B27,'登録入力'!$D$10:$F$135,3,FALSE))</f>
      </c>
      <c r="E27" s="119"/>
      <c r="F27" s="120"/>
      <c r="G27" s="110"/>
      <c r="H27" s="117">
        <f>IF($G27="","",VLOOKUP($G27,'登録入力'!$D$10:$F$135,2,FALSE))</f>
      </c>
      <c r="I27" s="118">
        <f>IF($G27="","",VLOOKUP($G27,'登録入力'!$D$10:$F$135,3,FALSE))</f>
      </c>
      <c r="J27" s="119"/>
      <c r="K27" s="120"/>
      <c r="L27" s="121"/>
      <c r="M27" s="111"/>
      <c r="N27" s="122"/>
      <c r="P27" s="373"/>
      <c r="Q27" s="373"/>
      <c r="R27" s="373"/>
      <c r="S27" s="373"/>
      <c r="U27" s="15">
        <v>14</v>
      </c>
      <c r="V27" s="111">
        <f t="shared" si="6"/>
      </c>
      <c r="W27" s="112">
        <f t="shared" si="4"/>
      </c>
      <c r="X27" s="113">
        <f t="shared" si="5"/>
      </c>
      <c r="Y27" s="111">
        <f t="shared" si="1"/>
      </c>
      <c r="Z27" s="112">
        <f t="shared" si="2"/>
      </c>
      <c r="AA27" s="114">
        <f t="shared" si="3"/>
      </c>
      <c r="AB27" s="115"/>
    </row>
    <row r="28" spans="1:28" ht="24.75" customHeight="1">
      <c r="A28" s="15">
        <v>15</v>
      </c>
      <c r="B28" s="108"/>
      <c r="C28" s="117">
        <f>IF($B28="","",VLOOKUP($B28,'登録入力'!$D$10:$F$135,2,FALSE))</f>
      </c>
      <c r="D28" s="118">
        <f>IF($B28="","",VLOOKUP($B28,'登録入力'!$D$10:$F$135,3,FALSE))</f>
      </c>
      <c r="E28" s="119"/>
      <c r="F28" s="120"/>
      <c r="G28" s="110"/>
      <c r="H28" s="117">
        <f>IF($G28="","",VLOOKUP($G28,'登録入力'!$D$10:$F$135,2,FALSE))</f>
      </c>
      <c r="I28" s="118">
        <f>IF($G28="","",VLOOKUP($G28,'登録入力'!$D$10:$F$135,3,FALSE))</f>
      </c>
      <c r="J28" s="119"/>
      <c r="K28" s="120"/>
      <c r="L28" s="121"/>
      <c r="M28" s="111"/>
      <c r="N28" s="122"/>
      <c r="P28" s="373"/>
      <c r="Q28" s="373"/>
      <c r="R28" s="373"/>
      <c r="S28" s="373"/>
      <c r="U28" s="15">
        <v>15</v>
      </c>
      <c r="V28" s="111">
        <f t="shared" si="6"/>
      </c>
      <c r="W28" s="112">
        <f t="shared" si="4"/>
      </c>
      <c r="X28" s="113">
        <f t="shared" si="5"/>
      </c>
      <c r="Y28" s="111">
        <f t="shared" si="1"/>
      </c>
      <c r="Z28" s="112">
        <f t="shared" si="2"/>
      </c>
      <c r="AA28" s="114">
        <f t="shared" si="3"/>
      </c>
      <c r="AB28" s="115"/>
    </row>
    <row r="29" spans="1:28" ht="24.75" customHeight="1">
      <c r="A29" s="15">
        <v>16</v>
      </c>
      <c r="B29" s="108"/>
      <c r="C29" s="117">
        <f>IF($B29="","",VLOOKUP($B29,'登録入力'!$D$10:$F$135,2,FALSE))</f>
      </c>
      <c r="D29" s="118">
        <f>IF($B29="","",VLOOKUP($B29,'登録入力'!$D$10:$F$135,3,FALSE))</f>
      </c>
      <c r="E29" s="119"/>
      <c r="F29" s="120"/>
      <c r="G29" s="110"/>
      <c r="H29" s="117">
        <f>IF($G29="","",VLOOKUP($G29,'登録入力'!$D$10:$F$135,2,FALSE))</f>
      </c>
      <c r="I29" s="118">
        <f>IF($G29="","",VLOOKUP($G29,'登録入力'!$D$10:$F$135,3,FALSE))</f>
      </c>
      <c r="J29" s="119"/>
      <c r="K29" s="120"/>
      <c r="L29" s="121"/>
      <c r="M29" s="111"/>
      <c r="N29" s="122"/>
      <c r="P29" s="373"/>
      <c r="Q29" s="373"/>
      <c r="R29" s="373"/>
      <c r="S29" s="373"/>
      <c r="U29" s="15">
        <v>16</v>
      </c>
      <c r="V29" s="111">
        <f t="shared" si="6"/>
      </c>
      <c r="W29" s="112">
        <f t="shared" si="4"/>
      </c>
      <c r="X29" s="113">
        <f t="shared" si="5"/>
      </c>
      <c r="Y29" s="111">
        <f t="shared" si="1"/>
      </c>
      <c r="Z29" s="112">
        <f t="shared" si="2"/>
      </c>
      <c r="AA29" s="114">
        <f t="shared" si="3"/>
      </c>
      <c r="AB29" s="115"/>
    </row>
    <row r="30" spans="1:28" ht="24.75" customHeight="1">
      <c r="A30" s="15">
        <v>17</v>
      </c>
      <c r="B30" s="108"/>
      <c r="C30" s="117">
        <f>IF($B30="","",VLOOKUP($B30,'登録入力'!$D$10:$F$135,2,FALSE))</f>
      </c>
      <c r="D30" s="118">
        <f>IF($B30="","",VLOOKUP($B30,'登録入力'!$D$10:$F$135,3,FALSE))</f>
      </c>
      <c r="E30" s="119"/>
      <c r="F30" s="120"/>
      <c r="G30" s="110"/>
      <c r="H30" s="117">
        <f>IF($G30="","",VLOOKUP($G30,'登録入力'!$D$10:$F$135,2,FALSE))</f>
      </c>
      <c r="I30" s="118">
        <f>IF($G30="","",VLOOKUP($G30,'登録入力'!$D$10:$F$135,3,FALSE))</f>
      </c>
      <c r="J30" s="119"/>
      <c r="K30" s="120"/>
      <c r="L30" s="121"/>
      <c r="M30" s="111"/>
      <c r="N30" s="122"/>
      <c r="P30" s="373"/>
      <c r="Q30" s="373"/>
      <c r="R30" s="373"/>
      <c r="S30" s="373"/>
      <c r="U30" s="15">
        <v>17</v>
      </c>
      <c r="V30" s="111">
        <f t="shared" si="6"/>
      </c>
      <c r="W30" s="112">
        <f t="shared" si="4"/>
      </c>
      <c r="X30" s="113">
        <f t="shared" si="5"/>
      </c>
      <c r="Y30" s="111">
        <f t="shared" si="1"/>
      </c>
      <c r="Z30" s="112">
        <f t="shared" si="2"/>
      </c>
      <c r="AA30" s="114">
        <f t="shared" si="3"/>
      </c>
      <c r="AB30" s="115"/>
    </row>
    <row r="31" spans="1:28" ht="24.75" customHeight="1" thickBot="1">
      <c r="A31" s="16">
        <v>18</v>
      </c>
      <c r="B31" s="109"/>
      <c r="C31" s="117">
        <f>IF($B31="","",VLOOKUP($B31,'登録入力'!$D$10:$F$135,2,FALSE))</f>
      </c>
      <c r="D31" s="118">
        <f>IF($B31="","",VLOOKUP($B31,'登録入力'!$D$10:$F$135,3,FALSE))</f>
      </c>
      <c r="E31" s="119"/>
      <c r="F31" s="120"/>
      <c r="G31" s="110"/>
      <c r="H31" s="117">
        <f>IF($G31="","",VLOOKUP($G31,'登録入力'!$D$10:$F$135,2,FALSE))</f>
      </c>
      <c r="I31" s="118">
        <f>IF($G31="","",VLOOKUP($G31,'登録入力'!$D$10:$F$135,3,FALSE))</f>
      </c>
      <c r="J31" s="123"/>
      <c r="K31" s="124"/>
      <c r="L31" s="125"/>
      <c r="M31" s="126"/>
      <c r="N31" s="127"/>
      <c r="P31" s="373"/>
      <c r="Q31" s="373"/>
      <c r="R31" s="373"/>
      <c r="S31" s="373"/>
      <c r="U31" s="16">
        <v>18</v>
      </c>
      <c r="V31" s="111">
        <f t="shared" si="6"/>
      </c>
      <c r="W31" s="112">
        <f t="shared" si="4"/>
      </c>
      <c r="X31" s="113">
        <f t="shared" si="5"/>
      </c>
      <c r="Y31" s="111">
        <f t="shared" si="1"/>
      </c>
      <c r="Z31" s="112">
        <f t="shared" si="2"/>
      </c>
      <c r="AA31" s="114">
        <f t="shared" si="3"/>
      </c>
      <c r="AB31" s="116"/>
    </row>
    <row r="32" spans="1:28" s="30" customFormat="1" ht="30" customHeight="1" thickBot="1">
      <c r="A32" s="25"/>
      <c r="B32" s="26"/>
      <c r="C32" s="27" t="s">
        <v>19</v>
      </c>
      <c r="D32" s="345">
        <f>IF(B14="","",COUNT(B14:B31))</f>
      </c>
      <c r="E32" s="345"/>
      <c r="F32" s="345"/>
      <c r="G32" s="28" t="s">
        <v>20</v>
      </c>
      <c r="H32" s="345">
        <f>IF(D32="","",WIDECHAR(TEXT(D32*1500,"#,##0")))</f>
      </c>
      <c r="I32" s="345"/>
      <c r="J32" s="345"/>
      <c r="K32" s="345"/>
      <c r="L32" s="28" t="s">
        <v>21</v>
      </c>
      <c r="M32" s="26"/>
      <c r="N32" s="29"/>
      <c r="P32" s="373"/>
      <c r="Q32" s="373"/>
      <c r="R32" s="373"/>
      <c r="S32" s="373"/>
      <c r="U32" s="43"/>
      <c r="V32" s="27" t="s">
        <v>19</v>
      </c>
      <c r="W32" s="28">
        <f>IF(D32="","",D32)</f>
      </c>
      <c r="X32" s="28" t="s">
        <v>20</v>
      </c>
      <c r="Y32" s="346">
        <f>IF(H32="","",H32)</f>
      </c>
      <c r="Z32" s="346"/>
      <c r="AA32" s="28" t="s">
        <v>21</v>
      </c>
      <c r="AB32" s="44"/>
    </row>
  </sheetData>
  <sheetProtection formatCells="0"/>
  <mergeCells count="30">
    <mergeCell ref="S20:S21"/>
    <mergeCell ref="P22:P32"/>
    <mergeCell ref="Q22:Q32"/>
    <mergeCell ref="R22:R32"/>
    <mergeCell ref="S22:S32"/>
    <mergeCell ref="V5:W5"/>
    <mergeCell ref="Z13:AA13"/>
    <mergeCell ref="Y32:Z32"/>
    <mergeCell ref="X6:Y6"/>
    <mergeCell ref="Y12:Z12"/>
    <mergeCell ref="U11:AB11"/>
    <mergeCell ref="W13:X13"/>
    <mergeCell ref="I8:L8"/>
    <mergeCell ref="I9:L9"/>
    <mergeCell ref="C8:F8"/>
    <mergeCell ref="J6:K6"/>
    <mergeCell ref="E6:F6"/>
    <mergeCell ref="D1:G1"/>
    <mergeCell ref="A3:C3"/>
    <mergeCell ref="D3:G3"/>
    <mergeCell ref="H1:L1"/>
    <mergeCell ref="H3:L3"/>
    <mergeCell ref="A1:C1"/>
    <mergeCell ref="D32:F32"/>
    <mergeCell ref="H32:K32"/>
    <mergeCell ref="A11:N11"/>
    <mergeCell ref="C12:D12"/>
    <mergeCell ref="C13:D13"/>
    <mergeCell ref="H13:I13"/>
    <mergeCell ref="G12:I12"/>
  </mergeCells>
  <printOptions/>
  <pageMargins left="0.7874015748031497" right="0" top="0.7874015748031497" bottom="0.3937007874015748" header="0" footer="0"/>
  <pageSetup fitToHeight="1" fitToWidth="1" horizontalDpi="400" verticalDpi="400" orientation="landscape" paperSize="12" scale="95" r:id="rId1"/>
</worksheet>
</file>

<file path=xl/worksheets/sheet11.xml><?xml version="1.0" encoding="utf-8"?>
<worksheet xmlns="http://schemas.openxmlformats.org/spreadsheetml/2006/main" xmlns:r="http://schemas.openxmlformats.org/officeDocument/2006/relationships">
  <sheetPr>
    <pageSetUpPr fitToPage="1"/>
  </sheetPr>
  <dimension ref="A1:AB32"/>
  <sheetViews>
    <sheetView zoomScale="75" zoomScaleNormal="75" workbookViewId="0" topLeftCell="A1">
      <selection activeCell="V1" sqref="V1"/>
    </sheetView>
  </sheetViews>
  <sheetFormatPr defaultColWidth="9.00390625" defaultRowHeight="13.5"/>
  <cols>
    <col min="1" max="1" width="3.625" style="0" customWidth="1"/>
    <col min="2" max="2" width="10.625" style="0" customWidth="1"/>
    <col min="3" max="4" width="8.625" style="0" customWidth="1"/>
    <col min="5" max="6" width="2.125" style="0" customWidth="1"/>
    <col min="7" max="7" width="10.625" style="0" customWidth="1"/>
    <col min="8" max="9" width="8.625" style="0" customWidth="1"/>
    <col min="10" max="11" width="2.125" style="0" customWidth="1"/>
    <col min="12" max="12" width="2.625" style="0" customWidth="1"/>
    <col min="13" max="14" width="11.125" style="0" customWidth="1"/>
    <col min="15" max="20" width="2.625" style="0" customWidth="1"/>
    <col min="21" max="21" width="5.625" style="0" customWidth="1"/>
    <col min="22" max="22" width="10.625" style="0" customWidth="1"/>
    <col min="23" max="24" width="8.625" style="0" customWidth="1"/>
    <col min="25" max="25" width="10.625" style="0" customWidth="1"/>
    <col min="26" max="27" width="8.625" style="0" customWidth="1"/>
    <col min="28" max="28" width="9.125" style="0" customWidth="1"/>
  </cols>
  <sheetData>
    <row r="1" spans="1:28" ht="19.5" customHeight="1">
      <c r="A1" s="357" t="s">
        <v>81</v>
      </c>
      <c r="B1" s="358"/>
      <c r="C1" s="359"/>
      <c r="D1" s="360" t="s">
        <v>82</v>
      </c>
      <c r="E1" s="358"/>
      <c r="F1" s="358"/>
      <c r="G1" s="359"/>
      <c r="H1" s="365" t="s">
        <v>83</v>
      </c>
      <c r="I1" s="366"/>
      <c r="J1" s="366"/>
      <c r="K1" s="366"/>
      <c r="L1" s="367"/>
      <c r="M1" s="104" t="s">
        <v>84</v>
      </c>
      <c r="N1" s="105"/>
      <c r="U1" s="49" t="s">
        <v>41</v>
      </c>
      <c r="V1" s="283">
        <f>'登録入力'!D2</f>
        <v>0</v>
      </c>
      <c r="W1" s="4"/>
      <c r="X1" s="4"/>
      <c r="Y1" s="4"/>
      <c r="Z1" s="4"/>
      <c r="AA1" s="4"/>
      <c r="AB1" s="5"/>
    </row>
    <row r="2" spans="1:28" ht="19.5" customHeight="1">
      <c r="A2" s="34"/>
      <c r="B2" s="35"/>
      <c r="C2" s="36"/>
      <c r="D2" s="37"/>
      <c r="E2" s="38"/>
      <c r="F2" s="38"/>
      <c r="G2" s="39"/>
      <c r="H2" s="40"/>
      <c r="I2" s="38"/>
      <c r="J2" s="38"/>
      <c r="K2" s="38"/>
      <c r="L2" s="39"/>
      <c r="M2" s="38"/>
      <c r="N2" s="41"/>
      <c r="U2" s="34"/>
      <c r="V2" s="35"/>
      <c r="W2" s="1"/>
      <c r="X2" s="50" t="s">
        <v>42</v>
      </c>
      <c r="Y2" s="1"/>
      <c r="Z2" s="1"/>
      <c r="AA2" s="1"/>
      <c r="AB2" s="2"/>
    </row>
    <row r="3" spans="1:28" ht="19.5" customHeight="1" thickBot="1">
      <c r="A3" s="361" t="s">
        <v>69</v>
      </c>
      <c r="B3" s="362"/>
      <c r="C3" s="363"/>
      <c r="D3" s="364" t="s">
        <v>70</v>
      </c>
      <c r="E3" s="362"/>
      <c r="F3" s="362"/>
      <c r="G3" s="363"/>
      <c r="H3" s="368" t="s">
        <v>71</v>
      </c>
      <c r="I3" s="369"/>
      <c r="J3" s="369"/>
      <c r="K3" s="369"/>
      <c r="L3" s="370"/>
      <c r="M3" s="106" t="s">
        <v>72</v>
      </c>
      <c r="N3" s="107"/>
      <c r="U3" s="6"/>
      <c r="V3" s="1"/>
      <c r="W3" s="1"/>
      <c r="X3" s="1"/>
      <c r="Y3" s="1"/>
      <c r="Z3" s="139" t="str">
        <f>"平成　"&amp;'使用の手引き'!$A$6&amp;"　年"</f>
        <v>平成　２２　年</v>
      </c>
      <c r="AA3" s="51" t="s">
        <v>160</v>
      </c>
      <c r="AB3" s="52" t="s">
        <v>161</v>
      </c>
    </row>
    <row r="4" spans="21:28" ht="7.5" customHeight="1" thickBot="1">
      <c r="U4" s="6"/>
      <c r="V4" s="1"/>
      <c r="W4" s="1"/>
      <c r="X4" s="1"/>
      <c r="Y4" s="1"/>
      <c r="Z4" s="1"/>
      <c r="AA4" s="1"/>
      <c r="AB4" s="2"/>
    </row>
    <row r="5" spans="1:28" ht="20.25" customHeight="1">
      <c r="A5" s="3"/>
      <c r="B5" s="24" t="s">
        <v>12</v>
      </c>
      <c r="C5" s="4"/>
      <c r="D5" s="4"/>
      <c r="E5" s="4"/>
      <c r="F5" s="4"/>
      <c r="G5" s="4"/>
      <c r="H5" s="4"/>
      <c r="I5" s="4"/>
      <c r="J5" s="4"/>
      <c r="K5" s="4"/>
      <c r="L5" s="4"/>
      <c r="M5" s="4"/>
      <c r="N5" s="5"/>
      <c r="U5" s="282">
        <f>'登録入力'!F2</f>
        <v>0</v>
      </c>
      <c r="V5" s="374">
        <f>'登録入力'!G2</f>
        <v>0</v>
      </c>
      <c r="W5" s="374"/>
      <c r="X5" s="53" t="s">
        <v>43</v>
      </c>
      <c r="Y5" s="1"/>
      <c r="Z5" s="1"/>
      <c r="AA5" s="1"/>
      <c r="AB5" s="2"/>
    </row>
    <row r="6" spans="1:28" ht="19.5" customHeight="1">
      <c r="A6" s="6"/>
      <c r="B6" s="1"/>
      <c r="C6" s="7" t="str">
        <f>"平成　"&amp;'使用の手引き'!$A$6&amp;"　年"</f>
        <v>平成　２２　年</v>
      </c>
      <c r="D6" s="148"/>
      <c r="E6" s="383" t="s">
        <v>13</v>
      </c>
      <c r="F6" s="383"/>
      <c r="G6" s="148"/>
      <c r="H6" s="1" t="s">
        <v>140</v>
      </c>
      <c r="J6" s="331"/>
      <c r="K6" s="331"/>
      <c r="L6" s="1"/>
      <c r="M6" s="1"/>
      <c r="N6" s="2"/>
      <c r="U6" s="6"/>
      <c r="V6" s="1"/>
      <c r="W6" s="150" t="s">
        <v>73</v>
      </c>
      <c r="X6" s="347">
        <f>IF(H32="","",H32&amp;"－")</f>
      </c>
      <c r="Y6" s="347"/>
      <c r="Z6" s="1"/>
      <c r="AA6" s="1"/>
      <c r="AB6" s="2"/>
    </row>
    <row r="7" spans="1:28" ht="19.5" customHeight="1">
      <c r="A7" s="6"/>
      <c r="B7" s="1"/>
      <c r="C7" s="1"/>
      <c r="D7" s="1"/>
      <c r="E7" s="1"/>
      <c r="F7" s="1"/>
      <c r="G7" s="1"/>
      <c r="H7" s="1"/>
      <c r="I7" s="1"/>
      <c r="J7" s="1"/>
      <c r="K7" s="1"/>
      <c r="L7" s="1"/>
      <c r="M7" s="1"/>
      <c r="N7" s="2"/>
      <c r="U7" s="6"/>
      <c r="V7" s="1"/>
      <c r="W7" s="7" t="s">
        <v>74</v>
      </c>
      <c r="X7" s="1" t="s">
        <v>106</v>
      </c>
      <c r="Y7" s="1"/>
      <c r="Z7" s="60">
        <f>W32</f>
      </c>
      <c r="AA7" s="1" t="s">
        <v>47</v>
      </c>
      <c r="AB7" s="2"/>
    </row>
    <row r="8" spans="1:28" ht="24.75" customHeight="1">
      <c r="A8" s="6"/>
      <c r="B8" s="278">
        <f>'登録入力'!F2</f>
        <v>0</v>
      </c>
      <c r="C8" s="384">
        <f>'登録入力'!G2</f>
        <v>0</v>
      </c>
      <c r="D8" s="384"/>
      <c r="E8" s="384"/>
      <c r="F8" s="384"/>
      <c r="G8" s="22" t="s">
        <v>15</v>
      </c>
      <c r="H8" s="22"/>
      <c r="I8" s="356">
        <f>IF(ISTEXT('登録入力'!$G$3)=TRUE,'登録入力'!$G$3,"")</f>
      </c>
      <c r="J8" s="356"/>
      <c r="K8" s="356"/>
      <c r="L8" s="356"/>
      <c r="M8" s="23"/>
      <c r="N8" s="97" t="s">
        <v>56</v>
      </c>
      <c r="U8" s="6"/>
      <c r="V8" s="1" t="s">
        <v>48</v>
      </c>
      <c r="W8" s="1"/>
      <c r="X8" s="1"/>
      <c r="Y8" s="1"/>
      <c r="Z8" s="1"/>
      <c r="AA8" s="1"/>
      <c r="AB8" s="2"/>
    </row>
    <row r="9" spans="1:28" ht="26.25" customHeight="1" thickBot="1">
      <c r="A9" s="8"/>
      <c r="B9" s="9"/>
      <c r="C9" s="9"/>
      <c r="D9" s="9"/>
      <c r="E9" s="9"/>
      <c r="F9" s="9"/>
      <c r="G9" s="21" t="s">
        <v>16</v>
      </c>
      <c r="H9" s="21"/>
      <c r="I9" s="377">
        <f>IF(ISTEXT('登録入力'!$D$6)=TRUE,'登録入力'!$D$6,"")</f>
      </c>
      <c r="J9" s="377"/>
      <c r="K9" s="377"/>
      <c r="L9" s="377"/>
      <c r="M9" s="96" t="s">
        <v>156</v>
      </c>
      <c r="N9" s="10"/>
      <c r="U9" s="8"/>
      <c r="V9" s="9"/>
      <c r="W9" s="9"/>
      <c r="X9" s="54" t="s">
        <v>49</v>
      </c>
      <c r="Y9" s="9"/>
      <c r="Z9" s="9"/>
      <c r="AA9" s="9"/>
      <c r="AB9" s="55" t="s">
        <v>75</v>
      </c>
    </row>
    <row r="10" spans="1:22" ht="7.5" customHeight="1" thickBot="1">
      <c r="A10" s="12"/>
      <c r="B10" s="12"/>
      <c r="C10" s="12"/>
      <c r="D10" s="12"/>
      <c r="E10" s="12"/>
      <c r="F10" s="12"/>
      <c r="G10" s="47"/>
      <c r="H10" s="47"/>
      <c r="I10" s="47"/>
      <c r="J10" s="47"/>
      <c r="K10" s="47"/>
      <c r="L10" s="47"/>
      <c r="M10" s="48"/>
      <c r="N10" s="12"/>
      <c r="U10" s="9"/>
      <c r="V10" s="9"/>
    </row>
    <row r="11" spans="1:28" ht="30" customHeight="1" thickBot="1">
      <c r="A11" s="378" t="s">
        <v>104</v>
      </c>
      <c r="B11" s="379"/>
      <c r="C11" s="379"/>
      <c r="D11" s="379"/>
      <c r="E11" s="379"/>
      <c r="F11" s="379"/>
      <c r="G11" s="379"/>
      <c r="H11" s="379"/>
      <c r="I11" s="379"/>
      <c r="J11" s="379"/>
      <c r="K11" s="379"/>
      <c r="L11" s="379"/>
      <c r="M11" s="379"/>
      <c r="N11" s="380"/>
      <c r="U11" s="350" t="s">
        <v>105</v>
      </c>
      <c r="V11" s="351"/>
      <c r="W11" s="351"/>
      <c r="X11" s="351"/>
      <c r="Y11" s="351"/>
      <c r="Z11" s="351"/>
      <c r="AA11" s="351"/>
      <c r="AB11" s="352"/>
    </row>
    <row r="12" spans="1:28" ht="30" customHeight="1" thickBot="1">
      <c r="A12" s="11"/>
      <c r="B12" s="31" t="s">
        <v>10</v>
      </c>
      <c r="C12" s="381">
        <f>'登録入力'!D2</f>
        <v>0</v>
      </c>
      <c r="D12" s="382"/>
      <c r="E12" s="279" t="s">
        <v>76</v>
      </c>
      <c r="F12" s="280"/>
      <c r="G12" s="375">
        <f>'登録入力'!G2</f>
        <v>0</v>
      </c>
      <c r="H12" s="376"/>
      <c r="I12" s="376"/>
      <c r="J12" s="32"/>
      <c r="K12" s="32" t="s">
        <v>11</v>
      </c>
      <c r="L12" s="32"/>
      <c r="M12" s="12"/>
      <c r="N12" s="33"/>
      <c r="U12" s="11"/>
      <c r="V12" s="31" t="s">
        <v>10</v>
      </c>
      <c r="W12" s="281">
        <f>'登録入力'!D2</f>
        <v>0</v>
      </c>
      <c r="X12" s="279" t="s">
        <v>76</v>
      </c>
      <c r="Y12" s="348">
        <f>'登録入力'!G2</f>
        <v>0</v>
      </c>
      <c r="Z12" s="349"/>
      <c r="AA12" s="32" t="s">
        <v>11</v>
      </c>
      <c r="AB12" s="45"/>
    </row>
    <row r="13" spans="1:28" ht="22.5" customHeight="1">
      <c r="A13" s="13"/>
      <c r="B13" s="17" t="s">
        <v>6</v>
      </c>
      <c r="C13" s="353" t="s">
        <v>5</v>
      </c>
      <c r="D13" s="355"/>
      <c r="E13" s="18"/>
      <c r="F13" s="19"/>
      <c r="G13" s="20" t="s">
        <v>6</v>
      </c>
      <c r="H13" s="353" t="s">
        <v>7</v>
      </c>
      <c r="I13" s="355"/>
      <c r="J13" s="18"/>
      <c r="K13" s="19"/>
      <c r="L13" s="20"/>
      <c r="M13" s="17" t="s">
        <v>8</v>
      </c>
      <c r="N13" s="14" t="s">
        <v>77</v>
      </c>
      <c r="U13" s="13"/>
      <c r="V13" s="17" t="s">
        <v>6</v>
      </c>
      <c r="W13" s="353" t="s">
        <v>5</v>
      </c>
      <c r="X13" s="354"/>
      <c r="Y13" s="17" t="s">
        <v>6</v>
      </c>
      <c r="Z13" s="353" t="s">
        <v>7</v>
      </c>
      <c r="AA13" s="355"/>
      <c r="AB13" s="46" t="s">
        <v>8</v>
      </c>
    </row>
    <row r="14" spans="1:28" ht="24.75" customHeight="1">
      <c r="A14" s="15">
        <v>1</v>
      </c>
      <c r="B14" s="108"/>
      <c r="C14" s="117">
        <f>IF($B14="","",VLOOKUP($B14,'登録入力'!$D$10:$F$135,2,FALSE))</f>
      </c>
      <c r="D14" s="118">
        <f>IF($B14="","",VLOOKUP($B14,'登録入力'!$D$10:$F$135,3,FALSE))</f>
      </c>
      <c r="E14" s="119"/>
      <c r="F14" s="120"/>
      <c r="G14" s="110"/>
      <c r="H14" s="117">
        <f>IF($G14="","",VLOOKUP($G14,'登録入力'!$D$10:$F$135,2,FALSE))</f>
      </c>
      <c r="I14" s="118">
        <f>IF($G14="","",VLOOKUP($G14,'登録入力'!$D$10:$F$135,3,FALSE))</f>
      </c>
      <c r="J14" s="119"/>
      <c r="K14" s="120"/>
      <c r="L14" s="121"/>
      <c r="M14" s="111"/>
      <c r="N14" s="122"/>
      <c r="U14" s="15">
        <v>1</v>
      </c>
      <c r="V14" s="111">
        <f aca="true" t="shared" si="0" ref="V14:X19">IF(B14="","",B14)</f>
      </c>
      <c r="W14" s="112">
        <f t="shared" si="0"/>
      </c>
      <c r="X14" s="113">
        <f t="shared" si="0"/>
      </c>
      <c r="Y14" s="111">
        <f aca="true" t="shared" si="1" ref="Y14:Y31">IF(G14="","",G14)</f>
      </c>
      <c r="Z14" s="112">
        <f aca="true" t="shared" si="2" ref="Z14:Z31">IF(H14="","",H14)</f>
      </c>
      <c r="AA14" s="114">
        <f aca="true" t="shared" si="3" ref="AA14:AA31">IF(I14="","",I14)</f>
      </c>
      <c r="AB14" s="115"/>
    </row>
    <row r="15" spans="1:28" ht="24.75" customHeight="1">
      <c r="A15" s="15">
        <v>2</v>
      </c>
      <c r="B15" s="108"/>
      <c r="C15" s="117">
        <f>IF($B15="","",VLOOKUP($B15,'登録入力'!$D$10:$F$135,2,FALSE))</f>
      </c>
      <c r="D15" s="118">
        <f>IF($B15="","",VLOOKUP($B15,'登録入力'!$D$10:$F$135,3,FALSE))</f>
      </c>
      <c r="E15" s="119"/>
      <c r="F15" s="120"/>
      <c r="G15" s="110"/>
      <c r="H15" s="117">
        <f>IF($G15="","",VLOOKUP($G15,'登録入力'!$D$10:$F$135,2,FALSE))</f>
      </c>
      <c r="I15" s="118">
        <f>IF($G15="","",VLOOKUP($G15,'登録入力'!$D$10:$F$135,3,FALSE))</f>
      </c>
      <c r="J15" s="119"/>
      <c r="K15" s="120"/>
      <c r="L15" s="121"/>
      <c r="M15" s="111"/>
      <c r="N15" s="122"/>
      <c r="U15" s="15">
        <v>2</v>
      </c>
      <c r="V15" s="111">
        <f t="shared" si="0"/>
      </c>
      <c r="W15" s="112">
        <f t="shared" si="0"/>
      </c>
      <c r="X15" s="113">
        <f t="shared" si="0"/>
      </c>
      <c r="Y15" s="111">
        <f t="shared" si="1"/>
      </c>
      <c r="Z15" s="112">
        <f t="shared" si="2"/>
      </c>
      <c r="AA15" s="114">
        <f t="shared" si="3"/>
      </c>
      <c r="AB15" s="115"/>
    </row>
    <row r="16" spans="1:28" ht="24.75" customHeight="1">
      <c r="A16" s="15">
        <v>3</v>
      </c>
      <c r="B16" s="108"/>
      <c r="C16" s="117">
        <f>IF($B16="","",VLOOKUP($B16,'登録入力'!$D$10:$F$135,2,FALSE))</f>
      </c>
      <c r="D16" s="118">
        <f>IF($B16="","",VLOOKUP($B16,'登録入力'!$D$10:$F$135,3,FALSE))</f>
      </c>
      <c r="E16" s="119"/>
      <c r="F16" s="120"/>
      <c r="G16" s="110"/>
      <c r="H16" s="117">
        <f>IF($G16="","",VLOOKUP($G16,'登録入力'!$D$10:$F$135,2,FALSE))</f>
      </c>
      <c r="I16" s="118">
        <f>IF($G16="","",VLOOKUP($G16,'登録入力'!$D$10:$F$135,3,FALSE))</f>
      </c>
      <c r="J16" s="119"/>
      <c r="K16" s="120"/>
      <c r="L16" s="121"/>
      <c r="M16" s="111"/>
      <c r="N16" s="122"/>
      <c r="U16" s="15">
        <v>3</v>
      </c>
      <c r="V16" s="111">
        <f t="shared" si="0"/>
      </c>
      <c r="W16" s="112">
        <f t="shared" si="0"/>
      </c>
      <c r="X16" s="113">
        <f t="shared" si="0"/>
      </c>
      <c r="Y16" s="111">
        <f t="shared" si="1"/>
      </c>
      <c r="Z16" s="112">
        <f t="shared" si="2"/>
      </c>
      <c r="AA16" s="114">
        <f t="shared" si="3"/>
      </c>
      <c r="AB16" s="115"/>
    </row>
    <row r="17" spans="1:28" ht="24.75" customHeight="1">
      <c r="A17" s="15">
        <v>4</v>
      </c>
      <c r="B17" s="108"/>
      <c r="C17" s="117">
        <f>IF($B17="","",VLOOKUP($B17,'登録入力'!$D$10:$F$135,2,FALSE))</f>
      </c>
      <c r="D17" s="118">
        <f>IF($B17="","",VLOOKUP($B17,'登録入力'!$D$10:$F$135,3,FALSE))</f>
      </c>
      <c r="E17" s="119"/>
      <c r="F17" s="120"/>
      <c r="G17" s="110"/>
      <c r="H17" s="117">
        <f>IF($G17="","",VLOOKUP($G17,'登録入力'!$D$10:$F$135,2,FALSE))</f>
      </c>
      <c r="I17" s="118">
        <f>IF($G17="","",VLOOKUP($G17,'登録入力'!$D$10:$F$135,3,FALSE))</f>
      </c>
      <c r="J17" s="119"/>
      <c r="K17" s="120"/>
      <c r="L17" s="121"/>
      <c r="M17" s="111"/>
      <c r="N17" s="122"/>
      <c r="U17" s="15">
        <v>4</v>
      </c>
      <c r="V17" s="111">
        <f t="shared" si="0"/>
      </c>
      <c r="W17" s="112">
        <f aca="true" t="shared" si="4" ref="W17:W31">IF(C17="","",C17)</f>
      </c>
      <c r="X17" s="113">
        <f aca="true" t="shared" si="5" ref="X17:X31">IF(D17="","",D17)</f>
      </c>
      <c r="Y17" s="111">
        <f t="shared" si="1"/>
      </c>
      <c r="Z17" s="112">
        <f t="shared" si="2"/>
      </c>
      <c r="AA17" s="114">
        <f t="shared" si="3"/>
      </c>
      <c r="AB17" s="115"/>
    </row>
    <row r="18" spans="1:28" ht="24.75" customHeight="1">
      <c r="A18" s="15">
        <v>5</v>
      </c>
      <c r="B18" s="108"/>
      <c r="C18" s="117">
        <f>IF($B18="","",VLOOKUP($B18,'登録入力'!$D$10:$F$135,2,FALSE))</f>
      </c>
      <c r="D18" s="118">
        <f>IF($B18="","",VLOOKUP($B18,'登録入力'!$D$10:$F$135,3,FALSE))</f>
      </c>
      <c r="E18" s="119"/>
      <c r="F18" s="120"/>
      <c r="G18" s="110"/>
      <c r="H18" s="117">
        <f>IF($G18="","",VLOOKUP($G18,'登録入力'!$D$10:$F$135,2,FALSE))</f>
      </c>
      <c r="I18" s="118">
        <f>IF($G18="","",VLOOKUP($G18,'登録入力'!$D$10:$F$135,3,FALSE))</f>
      </c>
      <c r="J18" s="119"/>
      <c r="K18" s="120"/>
      <c r="L18" s="121"/>
      <c r="M18" s="111"/>
      <c r="N18" s="122"/>
      <c r="U18" s="15">
        <v>5</v>
      </c>
      <c r="V18" s="111">
        <f t="shared" si="0"/>
      </c>
      <c r="W18" s="112">
        <f t="shared" si="4"/>
      </c>
      <c r="X18" s="113">
        <f t="shared" si="5"/>
      </c>
      <c r="Y18" s="111">
        <f t="shared" si="1"/>
      </c>
      <c r="Z18" s="112">
        <f t="shared" si="2"/>
      </c>
      <c r="AA18" s="114">
        <f t="shared" si="3"/>
      </c>
      <c r="AB18" s="115"/>
    </row>
    <row r="19" spans="1:28" ht="24.75" customHeight="1">
      <c r="A19" s="15">
        <v>6</v>
      </c>
      <c r="B19" s="108"/>
      <c r="C19" s="117">
        <f>IF($B19="","",VLOOKUP($B19,'登録入力'!$D$10:$F$135,2,FALSE))</f>
      </c>
      <c r="D19" s="118">
        <f>IF($B19="","",VLOOKUP($B19,'登録入力'!$D$10:$F$135,3,FALSE))</f>
      </c>
      <c r="E19" s="119"/>
      <c r="F19" s="120"/>
      <c r="G19" s="110"/>
      <c r="H19" s="117">
        <f>IF($G19="","",VLOOKUP($G19,'登録入力'!$D$10:$F$135,2,FALSE))</f>
      </c>
      <c r="I19" s="118">
        <f>IF($G19="","",VLOOKUP($G19,'登録入力'!$D$10:$F$135,3,FALSE))</f>
      </c>
      <c r="J19" s="119"/>
      <c r="K19" s="120"/>
      <c r="L19" s="121"/>
      <c r="M19" s="111"/>
      <c r="N19" s="122"/>
      <c r="U19" s="15">
        <v>6</v>
      </c>
      <c r="V19" s="111">
        <f t="shared" si="0"/>
      </c>
      <c r="W19" s="112">
        <f t="shared" si="4"/>
      </c>
      <c r="X19" s="113">
        <f t="shared" si="5"/>
      </c>
      <c r="Y19" s="111">
        <f t="shared" si="1"/>
      </c>
      <c r="Z19" s="112">
        <f t="shared" si="2"/>
      </c>
      <c r="AA19" s="114">
        <f t="shared" si="3"/>
      </c>
      <c r="AB19" s="115"/>
    </row>
    <row r="20" spans="1:28" ht="24.75" customHeight="1">
      <c r="A20" s="15">
        <v>7</v>
      </c>
      <c r="B20" s="108"/>
      <c r="C20" s="117">
        <f>IF($B20="","",VLOOKUP($B20,'登録入力'!$D$10:$F$135,2,FALSE))</f>
      </c>
      <c r="D20" s="118">
        <f>IF($B20="","",VLOOKUP($B20,'登録入力'!$D$10:$F$135,3,FALSE))</f>
      </c>
      <c r="E20" s="119"/>
      <c r="F20" s="120"/>
      <c r="G20" s="110"/>
      <c r="H20" s="117">
        <f>IF($G20="","",VLOOKUP($G20,'登録入力'!$D$10:$F$135,2,FALSE))</f>
      </c>
      <c r="I20" s="118">
        <f>IF($G20="","",VLOOKUP($G20,'登録入力'!$D$10:$F$135,3,FALSE))</f>
      </c>
      <c r="J20" s="119"/>
      <c r="K20" s="120"/>
      <c r="L20" s="121"/>
      <c r="M20" s="111"/>
      <c r="N20" s="122"/>
      <c r="S20" s="372" t="s">
        <v>36</v>
      </c>
      <c r="U20" s="15">
        <v>7</v>
      </c>
      <c r="V20" s="111">
        <f aca="true" t="shared" si="6" ref="V20:V31">IF(B20="","",B20)</f>
      </c>
      <c r="W20" s="112">
        <f t="shared" si="4"/>
      </c>
      <c r="X20" s="113">
        <f t="shared" si="5"/>
      </c>
      <c r="Y20" s="111">
        <f t="shared" si="1"/>
      </c>
      <c r="Z20" s="112">
        <f t="shared" si="2"/>
      </c>
      <c r="AA20" s="114">
        <f t="shared" si="3"/>
      </c>
      <c r="AB20" s="115"/>
    </row>
    <row r="21" spans="1:28" ht="24.75" customHeight="1">
      <c r="A21" s="15">
        <v>8</v>
      </c>
      <c r="B21" s="108"/>
      <c r="C21" s="117">
        <f>IF($B21="","",VLOOKUP($B21,'登録入力'!$D$10:$F$135,2,FALSE))</f>
      </c>
      <c r="D21" s="118">
        <f>IF($B21="","",VLOOKUP($B21,'登録入力'!$D$10:$F$135,3,FALSE))</f>
      </c>
      <c r="E21" s="119"/>
      <c r="F21" s="120"/>
      <c r="G21" s="110"/>
      <c r="H21" s="117">
        <f>IF($G21="","",VLOOKUP($G21,'登録入力'!$D$10:$F$135,2,FALSE))</f>
      </c>
      <c r="I21" s="118">
        <f>IF($G21="","",VLOOKUP($G21,'登録入力'!$D$10:$F$135,3,FALSE))</f>
      </c>
      <c r="J21" s="119"/>
      <c r="K21" s="120"/>
      <c r="L21" s="121"/>
      <c r="M21" s="111"/>
      <c r="N21" s="122"/>
      <c r="S21" s="372"/>
      <c r="U21" s="15">
        <v>8</v>
      </c>
      <c r="V21" s="111">
        <f t="shared" si="6"/>
      </c>
      <c r="W21" s="112">
        <f t="shared" si="4"/>
      </c>
      <c r="X21" s="113">
        <f t="shared" si="5"/>
      </c>
      <c r="Y21" s="111">
        <f t="shared" si="1"/>
      </c>
      <c r="Z21" s="112">
        <f t="shared" si="2"/>
      </c>
      <c r="AA21" s="114">
        <f t="shared" si="3"/>
      </c>
      <c r="AB21" s="115"/>
    </row>
    <row r="22" spans="1:28" ht="24.75" customHeight="1">
      <c r="A22" s="15">
        <v>9</v>
      </c>
      <c r="B22" s="108"/>
      <c r="C22" s="117">
        <f>IF($B22="","",VLOOKUP($B22,'登録入力'!$D$10:$F$135,2,FALSE))</f>
      </c>
      <c r="D22" s="118">
        <f>IF($B22="","",VLOOKUP($B22,'登録入力'!$D$10:$F$135,3,FALSE))</f>
      </c>
      <c r="E22" s="119"/>
      <c r="F22" s="120"/>
      <c r="G22" s="110"/>
      <c r="H22" s="117">
        <f>IF($G22="","",VLOOKUP($G22,'登録入力'!$D$10:$F$135,2,FALSE))</f>
      </c>
      <c r="I22" s="118">
        <f>IF($G22="","",VLOOKUP($G22,'登録入力'!$D$10:$F$135,3,FALSE))</f>
      </c>
      <c r="J22" s="119"/>
      <c r="K22" s="120"/>
      <c r="L22" s="121"/>
      <c r="M22" s="111"/>
      <c r="N22" s="122"/>
      <c r="P22" s="371" t="s">
        <v>40</v>
      </c>
      <c r="Q22" s="371" t="s">
        <v>39</v>
      </c>
      <c r="R22" s="371" t="s">
        <v>38</v>
      </c>
      <c r="S22" s="371" t="s">
        <v>37</v>
      </c>
      <c r="U22" s="15">
        <v>9</v>
      </c>
      <c r="V22" s="111">
        <f t="shared" si="6"/>
      </c>
      <c r="W22" s="112">
        <f t="shared" si="4"/>
      </c>
      <c r="X22" s="113">
        <f t="shared" si="5"/>
      </c>
      <c r="Y22" s="111">
        <f t="shared" si="1"/>
      </c>
      <c r="Z22" s="112">
        <f t="shared" si="2"/>
      </c>
      <c r="AA22" s="114">
        <f t="shared" si="3"/>
      </c>
      <c r="AB22" s="115"/>
    </row>
    <row r="23" spans="1:28" ht="24.75" customHeight="1">
      <c r="A23" s="15">
        <v>10</v>
      </c>
      <c r="B23" s="108"/>
      <c r="C23" s="117">
        <f>IF($B23="","",VLOOKUP($B23,'登録入力'!$D$10:$F$135,2,FALSE))</f>
      </c>
      <c r="D23" s="118">
        <f>IF($B23="","",VLOOKUP($B23,'登録入力'!$D$10:$F$135,3,FALSE))</f>
      </c>
      <c r="E23" s="119"/>
      <c r="F23" s="120"/>
      <c r="G23" s="110"/>
      <c r="H23" s="117">
        <f>IF($G23="","",VLOOKUP($G23,'登録入力'!$D$10:$F$135,2,FALSE))</f>
      </c>
      <c r="I23" s="118">
        <f>IF($G23="","",VLOOKUP($G23,'登録入力'!$D$10:$F$135,3,FALSE))</f>
      </c>
      <c r="J23" s="119"/>
      <c r="K23" s="120"/>
      <c r="L23" s="121"/>
      <c r="M23" s="111"/>
      <c r="N23" s="122"/>
      <c r="P23" s="373"/>
      <c r="Q23" s="373"/>
      <c r="R23" s="373"/>
      <c r="S23" s="373"/>
      <c r="U23" s="15">
        <v>10</v>
      </c>
      <c r="V23" s="111">
        <f t="shared" si="6"/>
      </c>
      <c r="W23" s="112">
        <f t="shared" si="4"/>
      </c>
      <c r="X23" s="113">
        <f t="shared" si="5"/>
      </c>
      <c r="Y23" s="111">
        <f t="shared" si="1"/>
      </c>
      <c r="Z23" s="112">
        <f t="shared" si="2"/>
      </c>
      <c r="AA23" s="114">
        <f t="shared" si="3"/>
      </c>
      <c r="AB23" s="115"/>
    </row>
    <row r="24" spans="1:28" ht="24.75" customHeight="1">
      <c r="A24" s="15">
        <v>11</v>
      </c>
      <c r="B24" s="108"/>
      <c r="C24" s="117">
        <f>IF($B24="","",VLOOKUP($B24,'登録入力'!$D$10:$F$135,2,FALSE))</f>
      </c>
      <c r="D24" s="118">
        <f>IF($B24="","",VLOOKUP($B24,'登録入力'!$D$10:$F$135,3,FALSE))</f>
      </c>
      <c r="E24" s="119"/>
      <c r="F24" s="120"/>
      <c r="G24" s="110"/>
      <c r="H24" s="117">
        <f>IF($G24="","",VLOOKUP($G24,'登録入力'!$D$10:$F$135,2,FALSE))</f>
      </c>
      <c r="I24" s="118">
        <f>IF($G24="","",VLOOKUP($G24,'登録入力'!$D$10:$F$135,3,FALSE))</f>
      </c>
      <c r="J24" s="119"/>
      <c r="K24" s="120"/>
      <c r="L24" s="121"/>
      <c r="M24" s="111"/>
      <c r="N24" s="122"/>
      <c r="P24" s="373"/>
      <c r="Q24" s="373"/>
      <c r="R24" s="373"/>
      <c r="S24" s="373"/>
      <c r="U24" s="15">
        <v>11</v>
      </c>
      <c r="V24" s="111">
        <f t="shared" si="6"/>
      </c>
      <c r="W24" s="112">
        <f t="shared" si="4"/>
      </c>
      <c r="X24" s="113">
        <f t="shared" si="5"/>
      </c>
      <c r="Y24" s="111">
        <f t="shared" si="1"/>
      </c>
      <c r="Z24" s="112">
        <f t="shared" si="2"/>
      </c>
      <c r="AA24" s="114">
        <f t="shared" si="3"/>
      </c>
      <c r="AB24" s="115"/>
    </row>
    <row r="25" spans="1:28" ht="24.75" customHeight="1">
      <c r="A25" s="15">
        <v>12</v>
      </c>
      <c r="B25" s="108"/>
      <c r="C25" s="117">
        <f>IF($B25="","",VLOOKUP($B25,'登録入力'!$D$10:$F$135,2,FALSE))</f>
      </c>
      <c r="D25" s="118">
        <f>IF($B25="","",VLOOKUP($B25,'登録入力'!$D$10:$F$135,3,FALSE))</f>
      </c>
      <c r="E25" s="119"/>
      <c r="F25" s="120"/>
      <c r="G25" s="110"/>
      <c r="H25" s="117">
        <f>IF($G25="","",VLOOKUP($G25,'登録入力'!$D$10:$F$135,2,FALSE))</f>
      </c>
      <c r="I25" s="118">
        <f>IF($G25="","",VLOOKUP($G25,'登録入力'!$D$10:$F$135,3,FALSE))</f>
      </c>
      <c r="J25" s="119"/>
      <c r="K25" s="120"/>
      <c r="L25" s="121"/>
      <c r="M25" s="111"/>
      <c r="N25" s="122"/>
      <c r="P25" s="373"/>
      <c r="Q25" s="373"/>
      <c r="R25" s="373"/>
      <c r="S25" s="373"/>
      <c r="U25" s="15">
        <v>12</v>
      </c>
      <c r="V25" s="111">
        <f t="shared" si="6"/>
      </c>
      <c r="W25" s="112">
        <f t="shared" si="4"/>
      </c>
      <c r="X25" s="113">
        <f t="shared" si="5"/>
      </c>
      <c r="Y25" s="111">
        <f t="shared" si="1"/>
      </c>
      <c r="Z25" s="112">
        <f t="shared" si="2"/>
      </c>
      <c r="AA25" s="114">
        <f t="shared" si="3"/>
      </c>
      <c r="AB25" s="115"/>
    </row>
    <row r="26" spans="1:28" ht="24.75" customHeight="1">
      <c r="A26" s="15">
        <v>13</v>
      </c>
      <c r="B26" s="108"/>
      <c r="C26" s="117">
        <f>IF($B26="","",VLOOKUP($B26,'登録入力'!$D$10:$F$135,2,FALSE))</f>
      </c>
      <c r="D26" s="118">
        <f>IF($B26="","",VLOOKUP($B26,'登録入力'!$D$10:$F$135,3,FALSE))</f>
      </c>
      <c r="E26" s="119"/>
      <c r="F26" s="120"/>
      <c r="G26" s="110"/>
      <c r="H26" s="117">
        <f>IF($G26="","",VLOOKUP($G26,'登録入力'!$D$10:$F$135,2,FALSE))</f>
      </c>
      <c r="I26" s="118">
        <f>IF($G26="","",VLOOKUP($G26,'登録入力'!$D$10:$F$135,3,FALSE))</f>
      </c>
      <c r="J26" s="119"/>
      <c r="K26" s="120"/>
      <c r="L26" s="121"/>
      <c r="M26" s="111"/>
      <c r="N26" s="122"/>
      <c r="P26" s="373"/>
      <c r="Q26" s="373"/>
      <c r="R26" s="373"/>
      <c r="S26" s="373"/>
      <c r="U26" s="15">
        <v>13</v>
      </c>
      <c r="V26" s="111">
        <f t="shared" si="6"/>
      </c>
      <c r="W26" s="112">
        <f t="shared" si="4"/>
      </c>
      <c r="X26" s="113">
        <f t="shared" si="5"/>
      </c>
      <c r="Y26" s="111">
        <f t="shared" si="1"/>
      </c>
      <c r="Z26" s="112">
        <f t="shared" si="2"/>
      </c>
      <c r="AA26" s="114">
        <f t="shared" si="3"/>
      </c>
      <c r="AB26" s="115"/>
    </row>
    <row r="27" spans="1:28" ht="24.75" customHeight="1">
      <c r="A27" s="15">
        <v>14</v>
      </c>
      <c r="B27" s="108"/>
      <c r="C27" s="117">
        <f>IF($B27="","",VLOOKUP($B27,'登録入力'!$D$10:$F$135,2,FALSE))</f>
      </c>
      <c r="D27" s="118">
        <f>IF($B27="","",VLOOKUP($B27,'登録入力'!$D$10:$F$135,3,FALSE))</f>
      </c>
      <c r="E27" s="119"/>
      <c r="F27" s="120"/>
      <c r="G27" s="110"/>
      <c r="H27" s="117">
        <f>IF($G27="","",VLOOKUP($G27,'登録入力'!$D$10:$F$135,2,FALSE))</f>
      </c>
      <c r="I27" s="118">
        <f>IF($G27="","",VLOOKUP($G27,'登録入力'!$D$10:$F$135,3,FALSE))</f>
      </c>
      <c r="J27" s="119"/>
      <c r="K27" s="120"/>
      <c r="L27" s="121"/>
      <c r="M27" s="111"/>
      <c r="N27" s="122"/>
      <c r="P27" s="373"/>
      <c r="Q27" s="373"/>
      <c r="R27" s="373"/>
      <c r="S27" s="373"/>
      <c r="U27" s="15">
        <v>14</v>
      </c>
      <c r="V27" s="111">
        <f t="shared" si="6"/>
      </c>
      <c r="W27" s="112">
        <f t="shared" si="4"/>
      </c>
      <c r="X27" s="113">
        <f t="shared" si="5"/>
      </c>
      <c r="Y27" s="111">
        <f t="shared" si="1"/>
      </c>
      <c r="Z27" s="112">
        <f t="shared" si="2"/>
      </c>
      <c r="AA27" s="114">
        <f t="shared" si="3"/>
      </c>
      <c r="AB27" s="115"/>
    </row>
    <row r="28" spans="1:28" ht="24.75" customHeight="1">
      <c r="A28" s="15">
        <v>15</v>
      </c>
      <c r="B28" s="108"/>
      <c r="C28" s="117">
        <f>IF($B28="","",VLOOKUP($B28,'登録入力'!$D$10:$F$135,2,FALSE))</f>
      </c>
      <c r="D28" s="118">
        <f>IF($B28="","",VLOOKUP($B28,'登録入力'!$D$10:$F$135,3,FALSE))</f>
      </c>
      <c r="E28" s="119"/>
      <c r="F28" s="120"/>
      <c r="G28" s="110"/>
      <c r="H28" s="117">
        <f>IF($G28="","",VLOOKUP($G28,'登録入力'!$D$10:$F$135,2,FALSE))</f>
      </c>
      <c r="I28" s="118">
        <f>IF($G28="","",VLOOKUP($G28,'登録入力'!$D$10:$F$135,3,FALSE))</f>
      </c>
      <c r="J28" s="119"/>
      <c r="K28" s="120"/>
      <c r="L28" s="121"/>
      <c r="M28" s="111"/>
      <c r="N28" s="122"/>
      <c r="P28" s="373"/>
      <c r="Q28" s="373"/>
      <c r="R28" s="373"/>
      <c r="S28" s="373"/>
      <c r="U28" s="15">
        <v>15</v>
      </c>
      <c r="V28" s="111">
        <f t="shared" si="6"/>
      </c>
      <c r="W28" s="112">
        <f t="shared" si="4"/>
      </c>
      <c r="X28" s="113">
        <f t="shared" si="5"/>
      </c>
      <c r="Y28" s="111">
        <f t="shared" si="1"/>
      </c>
      <c r="Z28" s="112">
        <f t="shared" si="2"/>
      </c>
      <c r="AA28" s="114">
        <f t="shared" si="3"/>
      </c>
      <c r="AB28" s="115"/>
    </row>
    <row r="29" spans="1:28" ht="24.75" customHeight="1">
      <c r="A29" s="15">
        <v>16</v>
      </c>
      <c r="B29" s="108"/>
      <c r="C29" s="117">
        <f>IF($B29="","",VLOOKUP($B29,'登録入力'!$D$10:$F$135,2,FALSE))</f>
      </c>
      <c r="D29" s="118">
        <f>IF($B29="","",VLOOKUP($B29,'登録入力'!$D$10:$F$135,3,FALSE))</f>
      </c>
      <c r="E29" s="119"/>
      <c r="F29" s="120"/>
      <c r="G29" s="110"/>
      <c r="H29" s="117">
        <f>IF($G29="","",VLOOKUP($G29,'登録入力'!$D$10:$F$135,2,FALSE))</f>
      </c>
      <c r="I29" s="118">
        <f>IF($G29="","",VLOOKUP($G29,'登録入力'!$D$10:$F$135,3,FALSE))</f>
      </c>
      <c r="J29" s="119"/>
      <c r="K29" s="120"/>
      <c r="L29" s="121"/>
      <c r="M29" s="111"/>
      <c r="N29" s="122"/>
      <c r="P29" s="373"/>
      <c r="Q29" s="373"/>
      <c r="R29" s="373"/>
      <c r="S29" s="373"/>
      <c r="U29" s="15">
        <v>16</v>
      </c>
      <c r="V29" s="111">
        <f t="shared" si="6"/>
      </c>
      <c r="W29" s="112">
        <f t="shared" si="4"/>
      </c>
      <c r="X29" s="113">
        <f t="shared" si="5"/>
      </c>
      <c r="Y29" s="111">
        <f t="shared" si="1"/>
      </c>
      <c r="Z29" s="112">
        <f t="shared" si="2"/>
      </c>
      <c r="AA29" s="114">
        <f t="shared" si="3"/>
      </c>
      <c r="AB29" s="115"/>
    </row>
    <row r="30" spans="1:28" ht="24.75" customHeight="1">
      <c r="A30" s="15">
        <v>17</v>
      </c>
      <c r="B30" s="108"/>
      <c r="C30" s="117">
        <f>IF($B30="","",VLOOKUP($B30,'登録入力'!$D$10:$F$135,2,FALSE))</f>
      </c>
      <c r="D30" s="118">
        <f>IF($B30="","",VLOOKUP($B30,'登録入力'!$D$10:$F$135,3,FALSE))</f>
      </c>
      <c r="E30" s="119"/>
      <c r="F30" s="120"/>
      <c r="G30" s="110"/>
      <c r="H30" s="117">
        <f>IF($G30="","",VLOOKUP($G30,'登録入力'!$D$10:$F$135,2,FALSE))</f>
      </c>
      <c r="I30" s="118">
        <f>IF($G30="","",VLOOKUP($G30,'登録入力'!$D$10:$F$135,3,FALSE))</f>
      </c>
      <c r="J30" s="119"/>
      <c r="K30" s="120"/>
      <c r="L30" s="121"/>
      <c r="M30" s="111"/>
      <c r="N30" s="122"/>
      <c r="P30" s="373"/>
      <c r="Q30" s="373"/>
      <c r="R30" s="373"/>
      <c r="S30" s="373"/>
      <c r="U30" s="15">
        <v>17</v>
      </c>
      <c r="V30" s="111">
        <f t="shared" si="6"/>
      </c>
      <c r="W30" s="112">
        <f t="shared" si="4"/>
      </c>
      <c r="X30" s="113">
        <f t="shared" si="5"/>
      </c>
      <c r="Y30" s="111">
        <f t="shared" si="1"/>
      </c>
      <c r="Z30" s="112">
        <f t="shared" si="2"/>
      </c>
      <c r="AA30" s="114">
        <f t="shared" si="3"/>
      </c>
      <c r="AB30" s="115"/>
    </row>
    <row r="31" spans="1:28" ht="24.75" customHeight="1" thickBot="1">
      <c r="A31" s="16">
        <v>18</v>
      </c>
      <c r="B31" s="109"/>
      <c r="C31" s="117">
        <f>IF($B31="","",VLOOKUP($B31,'登録入力'!$D$10:$F$135,2,FALSE))</f>
      </c>
      <c r="D31" s="118">
        <f>IF($B31="","",VLOOKUP($B31,'登録入力'!$D$10:$F$135,3,FALSE))</f>
      </c>
      <c r="E31" s="119"/>
      <c r="F31" s="120"/>
      <c r="G31" s="110"/>
      <c r="H31" s="117">
        <f>IF($G31="","",VLOOKUP($G31,'登録入力'!$D$10:$F$135,2,FALSE))</f>
      </c>
      <c r="I31" s="118">
        <f>IF($G31="","",VLOOKUP($G31,'登録入力'!$D$10:$F$135,3,FALSE))</f>
      </c>
      <c r="J31" s="123"/>
      <c r="K31" s="124"/>
      <c r="L31" s="125"/>
      <c r="M31" s="126"/>
      <c r="N31" s="127"/>
      <c r="P31" s="373"/>
      <c r="Q31" s="373"/>
      <c r="R31" s="373"/>
      <c r="S31" s="373"/>
      <c r="U31" s="16">
        <v>18</v>
      </c>
      <c r="V31" s="111">
        <f t="shared" si="6"/>
      </c>
      <c r="W31" s="112">
        <f t="shared" si="4"/>
      </c>
      <c r="X31" s="113">
        <f t="shared" si="5"/>
      </c>
      <c r="Y31" s="111">
        <f t="shared" si="1"/>
      </c>
      <c r="Z31" s="112">
        <f t="shared" si="2"/>
      </c>
      <c r="AA31" s="114">
        <f t="shared" si="3"/>
      </c>
      <c r="AB31" s="116"/>
    </row>
    <row r="32" spans="1:28" s="30" customFormat="1" ht="30" customHeight="1" thickBot="1">
      <c r="A32" s="25"/>
      <c r="B32" s="26"/>
      <c r="C32" s="27" t="s">
        <v>19</v>
      </c>
      <c r="D32" s="345">
        <f>IF(B14="","",COUNT(B14:B31))</f>
      </c>
      <c r="E32" s="345"/>
      <c r="F32" s="345"/>
      <c r="G32" s="28" t="s">
        <v>20</v>
      </c>
      <c r="H32" s="345">
        <f>IF(D32="","",WIDECHAR(TEXT(D32*1500,"#,##0")))</f>
      </c>
      <c r="I32" s="345"/>
      <c r="J32" s="345"/>
      <c r="K32" s="345"/>
      <c r="L32" s="28" t="s">
        <v>21</v>
      </c>
      <c r="M32" s="26"/>
      <c r="N32" s="29"/>
      <c r="P32" s="373"/>
      <c r="Q32" s="373"/>
      <c r="R32" s="373"/>
      <c r="S32" s="373"/>
      <c r="U32" s="43"/>
      <c r="V32" s="27" t="s">
        <v>19</v>
      </c>
      <c r="W32" s="28">
        <f>IF(D32="","",D32)</f>
      </c>
      <c r="X32" s="28" t="s">
        <v>20</v>
      </c>
      <c r="Y32" s="346">
        <f>IF(H32="","",H32)</f>
      </c>
      <c r="Z32" s="346"/>
      <c r="AA32" s="28" t="s">
        <v>21</v>
      </c>
      <c r="AB32" s="44"/>
    </row>
  </sheetData>
  <sheetProtection sheet="1" objects="1" scenarios="1" formatCells="0"/>
  <mergeCells count="30">
    <mergeCell ref="V5:W5"/>
    <mergeCell ref="G12:I12"/>
    <mergeCell ref="S20:S21"/>
    <mergeCell ref="H3:L3"/>
    <mergeCell ref="C13:D13"/>
    <mergeCell ref="H13:I13"/>
    <mergeCell ref="I8:L8"/>
    <mergeCell ref="I9:L9"/>
    <mergeCell ref="C8:F8"/>
    <mergeCell ref="P22:P32"/>
    <mergeCell ref="Q22:Q32"/>
    <mergeCell ref="R22:R32"/>
    <mergeCell ref="S22:S32"/>
    <mergeCell ref="A1:C1"/>
    <mergeCell ref="J6:K6"/>
    <mergeCell ref="D1:G1"/>
    <mergeCell ref="A3:C3"/>
    <mergeCell ref="D3:G3"/>
    <mergeCell ref="H1:L1"/>
    <mergeCell ref="E6:F6"/>
    <mergeCell ref="D32:F32"/>
    <mergeCell ref="H32:K32"/>
    <mergeCell ref="X6:Y6"/>
    <mergeCell ref="Y12:Z12"/>
    <mergeCell ref="U11:AB11"/>
    <mergeCell ref="W13:X13"/>
    <mergeCell ref="Z13:AA13"/>
    <mergeCell ref="Y32:Z32"/>
    <mergeCell ref="A11:N11"/>
    <mergeCell ref="C12:D12"/>
  </mergeCells>
  <printOptions/>
  <pageMargins left="0.7874015748031497" right="0" top="0.7874015748031497" bottom="0.3937007874015748" header="0" footer="0"/>
  <pageSetup fitToHeight="1" fitToWidth="1" horizontalDpi="400" verticalDpi="400" orientation="landscape" paperSize="12" scale="95" r:id="rId1"/>
</worksheet>
</file>

<file path=xl/worksheets/sheet12.xml><?xml version="1.0" encoding="utf-8"?>
<worksheet xmlns="http://schemas.openxmlformats.org/spreadsheetml/2006/main" xmlns:r="http://schemas.openxmlformats.org/officeDocument/2006/relationships">
  <dimension ref="A1:N43"/>
  <sheetViews>
    <sheetView workbookViewId="0" topLeftCell="A1">
      <selection activeCell="M1" sqref="M1"/>
    </sheetView>
  </sheetViews>
  <sheetFormatPr defaultColWidth="9.00390625" defaultRowHeight="13.5"/>
  <cols>
    <col min="1" max="1" width="4.625" style="0" customWidth="1"/>
    <col min="2" max="2" width="3.625" style="0" customWidth="1"/>
    <col min="3" max="3" width="8.625" style="0" customWidth="1"/>
    <col min="4" max="4" width="5.625" style="0" customWidth="1"/>
    <col min="5" max="5" width="8.625" style="0" customWidth="1"/>
    <col min="6" max="6" width="5.625" style="0" customWidth="1"/>
    <col min="7" max="10" width="4.625" style="0" customWidth="1"/>
    <col min="11" max="11" width="13.625" style="0" customWidth="1"/>
    <col min="12" max="12" width="3.625" style="0" customWidth="1"/>
    <col min="13" max="13" width="4.625" style="0" customWidth="1"/>
  </cols>
  <sheetData>
    <row r="1" spans="3:11" ht="20.25" customHeight="1">
      <c r="C1" s="316" t="s">
        <v>192</v>
      </c>
      <c r="D1" s="316"/>
      <c r="E1" s="316"/>
      <c r="F1" s="316"/>
      <c r="G1" s="316"/>
      <c r="H1" s="316"/>
      <c r="I1" s="316"/>
      <c r="J1" s="316"/>
      <c r="K1" s="316"/>
    </row>
    <row r="2" s="241" customFormat="1" ht="13.5"/>
    <row r="3" spans="2:12" s="241" customFormat="1" ht="15" customHeight="1">
      <c r="B3" s="244" t="s">
        <v>186</v>
      </c>
      <c r="C3" s="243" t="s">
        <v>177</v>
      </c>
      <c r="D3" s="85" t="s">
        <v>228</v>
      </c>
      <c r="E3" s="85"/>
      <c r="F3" s="85"/>
      <c r="G3" s="85"/>
      <c r="H3" s="85"/>
      <c r="I3" s="85"/>
      <c r="J3" s="85"/>
      <c r="K3" s="85"/>
      <c r="L3" s="85"/>
    </row>
    <row r="4" spans="2:14" s="241" customFormat="1" ht="15" customHeight="1">
      <c r="B4" s="244" t="s">
        <v>182</v>
      </c>
      <c r="C4" s="243" t="s">
        <v>178</v>
      </c>
      <c r="D4" s="85" t="s">
        <v>172</v>
      </c>
      <c r="E4" s="85"/>
      <c r="F4" s="85"/>
      <c r="G4" s="85"/>
      <c r="H4" s="85"/>
      <c r="I4" s="85"/>
      <c r="J4" s="85"/>
      <c r="K4" s="85"/>
      <c r="L4" s="85"/>
      <c r="N4"/>
    </row>
    <row r="5" spans="2:14" s="241" customFormat="1" ht="15" customHeight="1">
      <c r="B5" s="244" t="s">
        <v>183</v>
      </c>
      <c r="C5" s="243" t="s">
        <v>190</v>
      </c>
      <c r="D5" s="85" t="s">
        <v>229</v>
      </c>
      <c r="E5" s="85"/>
      <c r="F5" s="85"/>
      <c r="G5" s="85"/>
      <c r="H5" s="85"/>
      <c r="I5" s="85"/>
      <c r="J5" s="85"/>
      <c r="K5" s="85"/>
      <c r="L5" s="85"/>
      <c r="N5"/>
    </row>
    <row r="6" spans="2:12" s="241" customFormat="1" ht="15" customHeight="1">
      <c r="B6" s="244" t="s">
        <v>184</v>
      </c>
      <c r="C6" s="243" t="s">
        <v>179</v>
      </c>
      <c r="D6" s="85" t="s">
        <v>173</v>
      </c>
      <c r="E6" s="85"/>
      <c r="F6" s="85"/>
      <c r="G6" s="85"/>
      <c r="H6" s="85"/>
      <c r="I6" s="85"/>
      <c r="J6" s="85"/>
      <c r="K6" s="85"/>
      <c r="L6" s="85"/>
    </row>
    <row r="7" spans="2:14" s="241" customFormat="1" ht="15" customHeight="1">
      <c r="B7" s="246" t="s">
        <v>185</v>
      </c>
      <c r="C7" s="243" t="s">
        <v>180</v>
      </c>
      <c r="D7" s="85" t="s">
        <v>174</v>
      </c>
      <c r="E7" s="85"/>
      <c r="F7" s="85"/>
      <c r="G7" s="85"/>
      <c r="H7" s="85"/>
      <c r="I7" s="85"/>
      <c r="J7" s="85"/>
      <c r="K7" s="85"/>
      <c r="L7" s="85"/>
      <c r="N7"/>
    </row>
    <row r="8" spans="2:12" ht="15" customHeight="1">
      <c r="B8" s="245"/>
      <c r="C8" s="242"/>
      <c r="D8" s="245" t="s">
        <v>176</v>
      </c>
      <c r="E8" s="245"/>
      <c r="F8" s="245"/>
      <c r="G8" s="245"/>
      <c r="H8" s="245"/>
      <c r="I8" s="245"/>
      <c r="J8" s="245"/>
      <c r="K8" s="245"/>
      <c r="L8" s="245"/>
    </row>
    <row r="9" spans="2:12" ht="15" customHeight="1">
      <c r="B9" s="246" t="s">
        <v>188</v>
      </c>
      <c r="C9" s="242" t="s">
        <v>181</v>
      </c>
      <c r="D9" s="85" t="s">
        <v>191</v>
      </c>
      <c r="E9" s="245"/>
      <c r="F9" s="245"/>
      <c r="G9" s="245"/>
      <c r="H9" s="245"/>
      <c r="I9" s="245"/>
      <c r="J9" s="245"/>
      <c r="K9" s="245"/>
      <c r="L9" s="245"/>
    </row>
    <row r="10" spans="2:12" ht="18" customHeight="1">
      <c r="B10" s="42"/>
      <c r="C10" s="42"/>
      <c r="D10" s="85" t="s">
        <v>230</v>
      </c>
      <c r="E10" s="42"/>
      <c r="F10" s="42"/>
      <c r="G10" s="42"/>
      <c r="H10" s="42"/>
      <c r="I10" s="1"/>
      <c r="J10" s="42"/>
      <c r="K10" s="42"/>
      <c r="L10" s="42"/>
    </row>
    <row r="11" spans="2:12" ht="18" customHeight="1">
      <c r="B11" s="42"/>
      <c r="C11" s="42"/>
      <c r="D11" s="85"/>
      <c r="E11" s="42"/>
      <c r="F11" s="42"/>
      <c r="G11" s="42"/>
      <c r="H11" s="42"/>
      <c r="I11" s="1"/>
      <c r="J11" s="42"/>
      <c r="K11" s="42"/>
      <c r="L11" s="42"/>
    </row>
    <row r="12" spans="1:13" ht="18" customHeight="1">
      <c r="A12" s="225"/>
      <c r="B12" s="225"/>
      <c r="C12" s="225"/>
      <c r="D12" s="225"/>
      <c r="E12" s="225"/>
      <c r="F12" s="317" t="s">
        <v>175</v>
      </c>
      <c r="G12" s="317"/>
      <c r="H12" s="317"/>
      <c r="I12" s="225"/>
      <c r="J12" s="225"/>
      <c r="K12" s="225"/>
      <c r="L12" s="225"/>
      <c r="M12" s="225"/>
    </row>
    <row r="13" spans="1:13" ht="18" customHeight="1">
      <c r="A13" s="1"/>
      <c r="B13" s="1"/>
      <c r="C13" s="1"/>
      <c r="D13" s="1"/>
      <c r="E13" s="1"/>
      <c r="F13" s="317"/>
      <c r="G13" s="317"/>
      <c r="H13" s="317"/>
      <c r="I13" s="1"/>
      <c r="J13" s="1"/>
      <c r="K13" s="1"/>
      <c r="L13" s="1"/>
      <c r="M13" s="1"/>
    </row>
    <row r="14" spans="1:13" ht="18" customHeight="1" thickBot="1">
      <c r="A14" s="1"/>
      <c r="B14" s="1"/>
      <c r="C14" s="1"/>
      <c r="D14" s="1"/>
      <c r="E14" s="1"/>
      <c r="F14" s="247"/>
      <c r="G14" s="247"/>
      <c r="H14" s="247"/>
      <c r="I14" s="1"/>
      <c r="J14" s="1"/>
      <c r="K14" s="1"/>
      <c r="L14" s="1"/>
      <c r="M14" s="1"/>
    </row>
    <row r="15" spans="2:12" ht="28.5" customHeight="1" thickBot="1">
      <c r="B15" s="318" t="s">
        <v>102</v>
      </c>
      <c r="C15" s="319"/>
      <c r="D15" s="319"/>
      <c r="E15" s="319"/>
      <c r="F15" s="319"/>
      <c r="G15" s="319"/>
      <c r="H15" s="319"/>
      <c r="I15" s="319"/>
      <c r="J15" s="319"/>
      <c r="K15" s="319"/>
      <c r="L15" s="320"/>
    </row>
    <row r="16" spans="2:12" ht="15" customHeight="1">
      <c r="B16" s="237"/>
      <c r="C16" s="238"/>
      <c r="D16" s="238"/>
      <c r="E16" s="238"/>
      <c r="F16" s="238"/>
      <c r="G16" s="238"/>
      <c r="H16" s="238"/>
      <c r="I16" s="238"/>
      <c r="J16" s="238"/>
      <c r="K16" s="238"/>
      <c r="L16" s="239"/>
    </row>
    <row r="17" spans="2:12" ht="15" customHeight="1">
      <c r="B17" s="321" t="s">
        <v>54</v>
      </c>
      <c r="C17" s="322"/>
      <c r="D17" s="322"/>
      <c r="E17" s="326">
        <f>'登録入力'!D2</f>
        <v>0</v>
      </c>
      <c r="F17" s="326"/>
      <c r="G17" s="42" t="s">
        <v>55</v>
      </c>
      <c r="H17" s="42"/>
      <c r="I17" s="1"/>
      <c r="J17" s="1"/>
      <c r="K17" s="146"/>
      <c r="L17" s="2"/>
    </row>
    <row r="18" spans="2:12" ht="15" customHeight="1">
      <c r="B18" s="98"/>
      <c r="C18" s="57"/>
      <c r="D18" s="57"/>
      <c r="E18" s="51"/>
      <c r="F18" s="51"/>
      <c r="G18" s="42"/>
      <c r="H18" s="42"/>
      <c r="I18" s="1"/>
      <c r="J18" s="1"/>
      <c r="K18" s="146"/>
      <c r="L18" s="2"/>
    </row>
    <row r="19" spans="2:12" ht="15" customHeight="1">
      <c r="B19" s="69"/>
      <c r="C19" s="42"/>
      <c r="D19" s="284">
        <f>'登録入力'!F2</f>
        <v>0</v>
      </c>
      <c r="E19" s="323">
        <f>'登録入力'!G2</f>
        <v>0</v>
      </c>
      <c r="F19" s="323"/>
      <c r="G19" s="323"/>
      <c r="H19" s="323"/>
      <c r="I19" s="323"/>
      <c r="J19" s="323"/>
      <c r="K19" s="146" t="s">
        <v>169</v>
      </c>
      <c r="L19" s="2"/>
    </row>
    <row r="20" spans="2:12" ht="15" customHeight="1" thickBot="1">
      <c r="B20" s="240"/>
      <c r="C20" s="66"/>
      <c r="D20" s="66"/>
      <c r="E20" s="66"/>
      <c r="F20" s="66"/>
      <c r="G20" s="66"/>
      <c r="H20" s="66"/>
      <c r="I20" s="9"/>
      <c r="J20" s="66"/>
      <c r="K20" s="227"/>
      <c r="L20" s="55"/>
    </row>
    <row r="21" spans="2:12" ht="15" customHeight="1">
      <c r="B21" s="69"/>
      <c r="C21" s="42"/>
      <c r="D21" s="42"/>
      <c r="E21" s="42"/>
      <c r="F21" s="42"/>
      <c r="G21" s="42"/>
      <c r="H21" s="42"/>
      <c r="I21" s="1"/>
      <c r="J21" s="42"/>
      <c r="K21" s="146"/>
      <c r="L21" s="70"/>
    </row>
    <row r="22" spans="2:12" ht="15" customHeight="1">
      <c r="B22" s="69"/>
      <c r="C22" s="42" t="s">
        <v>170</v>
      </c>
      <c r="D22" s="42"/>
      <c r="E22" s="42"/>
      <c r="F22" s="42"/>
      <c r="G22" s="42"/>
      <c r="H22" s="42"/>
      <c r="I22" s="1"/>
      <c r="J22" s="42"/>
      <c r="K22" s="146"/>
      <c r="L22" s="70"/>
    </row>
    <row r="23" spans="2:12" ht="15" customHeight="1">
      <c r="B23" s="69"/>
      <c r="C23" s="42"/>
      <c r="D23" s="42"/>
      <c r="E23" s="42"/>
      <c r="F23" s="42"/>
      <c r="G23" s="42"/>
      <c r="H23" s="42"/>
      <c r="I23" s="1"/>
      <c r="J23" s="1"/>
      <c r="K23" s="146"/>
      <c r="L23" s="2"/>
    </row>
    <row r="24" spans="2:12" ht="15" customHeight="1">
      <c r="B24" s="69"/>
      <c r="C24" s="1"/>
      <c r="D24" s="223" t="str">
        <f>"平成"&amp;'使用の手引き'!$A$6&amp;"年１０月"</f>
        <v>平成２２年１０月</v>
      </c>
      <c r="E24" s="42"/>
      <c r="F24" s="1" t="s">
        <v>140</v>
      </c>
      <c r="G24" s="42"/>
      <c r="H24" s="42"/>
      <c r="I24" s="1"/>
      <c r="J24" s="1"/>
      <c r="K24" s="146"/>
      <c r="L24" s="2"/>
    </row>
    <row r="25" spans="2:12" ht="15" customHeight="1">
      <c r="B25" s="69"/>
      <c r="C25" s="1"/>
      <c r="D25" s="7"/>
      <c r="E25" s="42"/>
      <c r="F25" s="1"/>
      <c r="G25" s="42"/>
      <c r="H25" s="42"/>
      <c r="I25" s="1"/>
      <c r="J25" s="1"/>
      <c r="K25" s="146"/>
      <c r="L25" s="2"/>
    </row>
    <row r="26" spans="1:12" ht="15" customHeight="1">
      <c r="A26" s="1"/>
      <c r="B26" s="6"/>
      <c r="C26" s="1"/>
      <c r="D26" s="1"/>
      <c r="E26" s="228"/>
      <c r="F26" s="229" t="s">
        <v>15</v>
      </c>
      <c r="G26" s="327">
        <f>IF(ISTEXT('登録入力'!$G$3)=TRUE,'登録入力'!$G$3,"")</f>
      </c>
      <c r="H26" s="327"/>
      <c r="I26" s="327"/>
      <c r="J26" s="327"/>
      <c r="K26" s="233" t="s">
        <v>56</v>
      </c>
      <c r="L26" s="2"/>
    </row>
    <row r="27" spans="1:12" ht="15" customHeight="1">
      <c r="A27" s="1"/>
      <c r="B27" s="6"/>
      <c r="C27" s="51"/>
      <c r="D27" s="1"/>
      <c r="E27" s="1"/>
      <c r="F27" s="1"/>
      <c r="G27" s="230"/>
      <c r="H27" s="231"/>
      <c r="I27" s="230"/>
      <c r="J27" s="232"/>
      <c r="K27" s="146"/>
      <c r="L27" s="70"/>
    </row>
    <row r="28" spans="1:12" ht="15" customHeight="1">
      <c r="A28" s="1"/>
      <c r="B28" s="6"/>
      <c r="C28" s="51"/>
      <c r="D28" s="51"/>
      <c r="E28" s="1"/>
      <c r="F28" s="7" t="s">
        <v>53</v>
      </c>
      <c r="G28" s="327">
        <f>IF(ISTEXT('登録入力'!$D$6)=TRUE,'登録入力'!$D$6,"")</f>
      </c>
      <c r="H28" s="327"/>
      <c r="I28" s="327"/>
      <c r="J28" s="327"/>
      <c r="K28" s="234" t="s">
        <v>57</v>
      </c>
      <c r="L28" s="70"/>
    </row>
    <row r="29" spans="1:12" ht="15" customHeight="1">
      <c r="A29" s="1"/>
      <c r="B29" s="6"/>
      <c r="C29" s="51"/>
      <c r="D29" s="51"/>
      <c r="E29" s="1"/>
      <c r="F29" s="7"/>
      <c r="G29" s="235"/>
      <c r="H29" s="235"/>
      <c r="I29" s="235"/>
      <c r="J29" s="235"/>
      <c r="K29" s="234"/>
      <c r="L29" s="70"/>
    </row>
    <row r="30" spans="1:12" ht="15" customHeight="1" thickBot="1">
      <c r="A30" s="1"/>
      <c r="B30" s="8"/>
      <c r="C30" s="64"/>
      <c r="D30" s="64"/>
      <c r="E30" s="9"/>
      <c r="F30" s="9"/>
      <c r="G30" s="9"/>
      <c r="H30" s="226"/>
      <c r="I30" s="9"/>
      <c r="J30" s="9"/>
      <c r="K30" s="236" t="s">
        <v>171</v>
      </c>
      <c r="L30" s="10"/>
    </row>
    <row r="31" spans="1:12" ht="18" customHeight="1">
      <c r="A31" s="1"/>
      <c r="B31" s="1"/>
      <c r="C31" s="51"/>
      <c r="D31" s="51"/>
      <c r="E31" s="1"/>
      <c r="F31" s="1"/>
      <c r="G31" s="1"/>
      <c r="H31" s="224"/>
      <c r="I31" s="1"/>
      <c r="J31" s="1"/>
      <c r="K31" s="146"/>
      <c r="L31" s="1"/>
    </row>
    <row r="32" spans="1:13" ht="18" customHeight="1">
      <c r="A32" s="225"/>
      <c r="B32" s="225"/>
      <c r="C32" s="225"/>
      <c r="D32" s="225"/>
      <c r="E32" s="225"/>
      <c r="F32" s="225"/>
      <c r="G32" s="225"/>
      <c r="H32" s="225"/>
      <c r="I32" s="225"/>
      <c r="J32" s="225"/>
      <c r="K32" s="225"/>
      <c r="L32" s="225"/>
      <c r="M32" s="225"/>
    </row>
    <row r="33" spans="1:13" ht="18" customHeight="1">
      <c r="A33" s="1"/>
      <c r="B33" s="1"/>
      <c r="C33" s="1"/>
      <c r="D33" s="1"/>
      <c r="E33" s="1"/>
      <c r="F33" s="1"/>
      <c r="G33" s="1"/>
      <c r="H33" s="1"/>
      <c r="I33" s="1"/>
      <c r="J33" s="1"/>
      <c r="K33" s="1"/>
      <c r="L33" s="1"/>
      <c r="M33" s="1"/>
    </row>
    <row r="34" spans="1:13" ht="18" customHeight="1" thickBot="1">
      <c r="A34" s="1"/>
      <c r="B34" s="1"/>
      <c r="C34" s="1"/>
      <c r="D34" s="1"/>
      <c r="E34" s="1"/>
      <c r="F34" s="1"/>
      <c r="G34" s="1"/>
      <c r="H34" s="1"/>
      <c r="I34" s="1"/>
      <c r="J34" s="1"/>
      <c r="K34" s="1"/>
      <c r="L34" s="1"/>
      <c r="M34" s="1"/>
    </row>
    <row r="35" spans="2:12" ht="15" customHeight="1">
      <c r="B35" s="3"/>
      <c r="C35" s="4"/>
      <c r="D35" s="4"/>
      <c r="E35" s="324" t="s">
        <v>58</v>
      </c>
      <c r="F35" s="324"/>
      <c r="G35" s="324"/>
      <c r="H35" s="324"/>
      <c r="I35" s="4"/>
      <c r="J35" s="328">
        <v>40470</v>
      </c>
      <c r="K35" s="329"/>
      <c r="L35" s="330"/>
    </row>
    <row r="36" spans="2:12" ht="15" customHeight="1">
      <c r="B36" s="223" t="s">
        <v>59</v>
      </c>
      <c r="C36" s="285">
        <f>'登録入力'!D2</f>
        <v>0</v>
      </c>
      <c r="E36" s="325"/>
      <c r="F36" s="325"/>
      <c r="G36" s="325"/>
      <c r="H36" s="325"/>
      <c r="I36" s="1"/>
      <c r="J36" s="331"/>
      <c r="K36" s="331"/>
      <c r="L36" s="332"/>
    </row>
    <row r="37" spans="2:12" ht="15" customHeight="1">
      <c r="B37" s="6"/>
      <c r="C37" s="323">
        <f>'登録入力'!G2</f>
        <v>0</v>
      </c>
      <c r="D37" s="323"/>
      <c r="E37" s="323"/>
      <c r="F37" s="293" t="s">
        <v>60</v>
      </c>
      <c r="G37" s="312"/>
      <c r="H37" s="312"/>
      <c r="I37" s="312"/>
      <c r="J37" s="312"/>
      <c r="K37" s="312"/>
      <c r="L37" s="2"/>
    </row>
    <row r="38" spans="2:12" ht="15" customHeight="1">
      <c r="B38" s="6"/>
      <c r="C38" s="338"/>
      <c r="D38" s="338"/>
      <c r="E38" s="338"/>
      <c r="F38" s="312"/>
      <c r="G38" s="312"/>
      <c r="H38" s="312"/>
      <c r="I38" s="312"/>
      <c r="J38" s="312"/>
      <c r="K38" s="312"/>
      <c r="L38" s="2"/>
    </row>
    <row r="39" spans="2:12" ht="15" customHeight="1">
      <c r="B39" s="6"/>
      <c r="C39" s="339" t="s">
        <v>136</v>
      </c>
      <c r="D39" s="340"/>
      <c r="E39" s="340"/>
      <c r="F39" s="341"/>
      <c r="G39" s="1"/>
      <c r="H39" s="1"/>
      <c r="I39" s="335" t="s">
        <v>103</v>
      </c>
      <c r="J39" s="336"/>
      <c r="K39" s="336"/>
      <c r="L39" s="337"/>
    </row>
    <row r="40" spans="2:12" ht="15" customHeight="1">
      <c r="B40" s="6"/>
      <c r="C40" s="342"/>
      <c r="D40" s="343"/>
      <c r="E40" s="343"/>
      <c r="F40" s="344"/>
      <c r="G40" s="1"/>
      <c r="H40" s="1"/>
      <c r="I40" s="336"/>
      <c r="J40" s="336"/>
      <c r="K40" s="336"/>
      <c r="L40" s="337"/>
    </row>
    <row r="41" spans="2:12" ht="15" customHeight="1">
      <c r="B41" s="6"/>
      <c r="C41" s="1"/>
      <c r="D41" s="1"/>
      <c r="E41" s="1"/>
      <c r="F41" s="58" t="s">
        <v>62</v>
      </c>
      <c r="G41" s="1"/>
      <c r="H41" s="1"/>
      <c r="I41" s="1"/>
      <c r="J41" s="1"/>
      <c r="K41" s="1"/>
      <c r="L41" s="2"/>
    </row>
    <row r="42" spans="2:12" ht="15" customHeight="1">
      <c r="B42" s="6"/>
      <c r="C42" s="1"/>
      <c r="D42" s="1"/>
      <c r="E42" s="333" t="s">
        <v>61</v>
      </c>
      <c r="F42" s="312"/>
      <c r="G42" s="312"/>
      <c r="H42" s="312"/>
      <c r="I42" s="312"/>
      <c r="J42" s="312"/>
      <c r="K42" s="312"/>
      <c r="L42" s="2"/>
    </row>
    <row r="43" spans="2:12" ht="15" customHeight="1" thickBot="1">
      <c r="B43" s="8"/>
      <c r="C43" s="9"/>
      <c r="D43" s="9"/>
      <c r="E43" s="334"/>
      <c r="F43" s="334"/>
      <c r="G43" s="334"/>
      <c r="H43" s="334"/>
      <c r="I43" s="334"/>
      <c r="J43" s="334"/>
      <c r="K43" s="334"/>
      <c r="L43" s="10"/>
    </row>
  </sheetData>
  <sheetProtection formatCells="0"/>
  <mergeCells count="15">
    <mergeCell ref="F12:H13"/>
    <mergeCell ref="G26:J26"/>
    <mergeCell ref="C1:K1"/>
    <mergeCell ref="B15:L15"/>
    <mergeCell ref="B17:D17"/>
    <mergeCell ref="E17:F17"/>
    <mergeCell ref="E19:J19"/>
    <mergeCell ref="C39:F40"/>
    <mergeCell ref="I39:L40"/>
    <mergeCell ref="E42:K43"/>
    <mergeCell ref="G28:J28"/>
    <mergeCell ref="E35:H36"/>
    <mergeCell ref="J35:L36"/>
    <mergeCell ref="C37:E38"/>
    <mergeCell ref="F37:K38"/>
  </mergeCells>
  <printOptions/>
  <pageMargins left="0.5905511811023623" right="0.5905511811023623" top="0.7874015748031497" bottom="0.5905511811023623" header="0.5118110236220472" footer="0.5118110236220472"/>
  <pageSetup horizontalDpi="600" verticalDpi="600" orientation="portrait" paperSize="13" r:id="rId1"/>
</worksheet>
</file>

<file path=xl/worksheets/sheet13.xml><?xml version="1.0" encoding="utf-8"?>
<worksheet xmlns="http://schemas.openxmlformats.org/spreadsheetml/2006/main" xmlns:r="http://schemas.openxmlformats.org/officeDocument/2006/relationships">
  <dimension ref="A1:K10"/>
  <sheetViews>
    <sheetView workbookViewId="0" topLeftCell="A1">
      <selection activeCell="B1" sqref="B1"/>
    </sheetView>
  </sheetViews>
  <sheetFormatPr defaultColWidth="9.00390625" defaultRowHeight="13.5"/>
  <cols>
    <col min="1" max="1" width="4.625" style="0" customWidth="1"/>
    <col min="2" max="2" width="18.625" style="0" customWidth="1"/>
    <col min="3" max="3" width="2.625" style="0" customWidth="1"/>
    <col min="4" max="4" width="2.125" style="0" customWidth="1"/>
    <col min="5" max="5" width="6.625" style="0" customWidth="1"/>
    <col min="6" max="6" width="2.125" style="0" customWidth="1"/>
    <col min="7" max="7" width="6.625" style="0" customWidth="1"/>
    <col min="8" max="8" width="16.625" style="0" customWidth="1"/>
    <col min="9" max="9" width="12.625" style="0" customWidth="1"/>
    <col min="10" max="10" width="24.625" style="0" customWidth="1"/>
    <col min="11" max="11" width="10.625" style="0" customWidth="1"/>
  </cols>
  <sheetData>
    <row r="1" spans="1:11" s="65" customFormat="1" ht="36" customHeight="1">
      <c r="A1" s="91"/>
      <c r="B1" s="92" t="str">
        <f>"平成"&amp;'使用の手引き'!$A$6&amp;"年度"</f>
        <v>平成２２年度</v>
      </c>
      <c r="C1" s="72"/>
      <c r="D1" s="72"/>
      <c r="E1" s="72"/>
      <c r="F1" s="72"/>
      <c r="G1" s="92" t="s">
        <v>124</v>
      </c>
      <c r="H1" s="72"/>
      <c r="I1" s="72"/>
      <c r="J1" s="72"/>
      <c r="K1" s="74"/>
    </row>
    <row r="2" spans="1:11" s="87" customFormat="1" ht="30.75" customHeight="1">
      <c r="A2" s="93"/>
      <c r="B2" s="387" t="s">
        <v>125</v>
      </c>
      <c r="C2" s="387"/>
      <c r="D2" s="387"/>
      <c r="E2" s="387"/>
      <c r="F2" s="392"/>
      <c r="G2" s="94" t="s">
        <v>126</v>
      </c>
      <c r="H2" s="387" t="s">
        <v>129</v>
      </c>
      <c r="I2" s="387"/>
      <c r="J2" s="387"/>
      <c r="K2" s="388"/>
    </row>
    <row r="3" spans="1:11" s="65" customFormat="1" ht="70.5" customHeight="1">
      <c r="A3" s="95">
        <v>1</v>
      </c>
      <c r="B3" s="391"/>
      <c r="C3" s="391"/>
      <c r="D3" s="391"/>
      <c r="E3" s="391"/>
      <c r="F3" s="391"/>
      <c r="G3" s="103"/>
      <c r="H3" s="389"/>
      <c r="I3" s="389"/>
      <c r="J3" s="389"/>
      <c r="K3" s="390"/>
    </row>
    <row r="4" spans="1:11" s="65" customFormat="1" ht="70.5" customHeight="1">
      <c r="A4" s="95">
        <v>2</v>
      </c>
      <c r="B4" s="391"/>
      <c r="C4" s="391"/>
      <c r="D4" s="391"/>
      <c r="E4" s="391"/>
      <c r="F4" s="391"/>
      <c r="G4" s="103"/>
      <c r="H4" s="389"/>
      <c r="I4" s="389"/>
      <c r="J4" s="389"/>
      <c r="K4" s="390"/>
    </row>
    <row r="5" spans="1:11" s="87" customFormat="1" ht="24" customHeight="1">
      <c r="A5" s="88"/>
      <c r="B5" s="90"/>
      <c r="C5" s="82"/>
      <c r="D5" s="90" t="str">
        <f>"平成"&amp;'使用の手引き'!$A$6&amp;"年１１月"</f>
        <v>平成２２年１１月</v>
      </c>
      <c r="E5" s="100"/>
      <c r="F5" s="82" t="s">
        <v>14</v>
      </c>
      <c r="G5" s="82"/>
      <c r="H5" s="82"/>
      <c r="I5" s="82"/>
      <c r="J5" s="82"/>
      <c r="K5" s="89"/>
    </row>
    <row r="6" spans="1:11" s="87" customFormat="1" ht="24" customHeight="1">
      <c r="A6" s="88"/>
      <c r="B6" s="90" t="s">
        <v>0</v>
      </c>
      <c r="C6" s="82" t="s">
        <v>127</v>
      </c>
      <c r="D6" s="385">
        <f>IF('登録入力'!$D$2="","",'登録入力'!$D$2)</f>
      </c>
      <c r="E6" s="385"/>
      <c r="F6" s="82" t="s">
        <v>128</v>
      </c>
      <c r="G6" s="82"/>
      <c r="H6" s="82"/>
      <c r="I6" s="82"/>
      <c r="J6" s="82"/>
      <c r="K6" s="89"/>
    </row>
    <row r="7" spans="1:11" s="87" customFormat="1" ht="24" customHeight="1">
      <c r="A7" s="88"/>
      <c r="B7" s="82"/>
      <c r="C7" s="82"/>
      <c r="D7" s="82"/>
      <c r="E7" s="82">
        <f>IF('登録入力'!$F$2="","",'登録入力'!$F$2)</f>
      </c>
      <c r="F7" s="386">
        <f>IF('登録入力'!$G$2="","",'登録入力'!$G$2)</f>
      </c>
      <c r="G7" s="386"/>
      <c r="H7" s="386"/>
      <c r="I7" s="82" t="s">
        <v>52</v>
      </c>
      <c r="J7" s="222">
        <f>IF('登録入力'!$G$3="","",'登録入力'!$G$3)</f>
      </c>
      <c r="K7" s="89" t="s">
        <v>57</v>
      </c>
    </row>
    <row r="8" spans="1:11" s="87" customFormat="1" ht="9.75" customHeight="1">
      <c r="A8" s="88"/>
      <c r="B8" s="82"/>
      <c r="C8" s="82"/>
      <c r="D8" s="82"/>
      <c r="E8" s="82"/>
      <c r="F8" s="82"/>
      <c r="G8" s="82"/>
      <c r="H8" s="82"/>
      <c r="I8" s="82"/>
      <c r="J8" s="82"/>
      <c r="K8" s="89"/>
    </row>
    <row r="9" spans="1:11" s="87" customFormat="1" ht="24" customHeight="1">
      <c r="A9" s="88"/>
      <c r="B9" s="82"/>
      <c r="C9" s="82"/>
      <c r="D9" s="82"/>
      <c r="E9" s="82"/>
      <c r="F9" s="82"/>
      <c r="G9" s="82"/>
      <c r="H9" s="82"/>
      <c r="I9" s="82" t="s">
        <v>130</v>
      </c>
      <c r="J9" s="222">
        <f>IF('登録入力'!$D$6="","",'登録入力'!$D$6)</f>
      </c>
      <c r="K9" s="89" t="s">
        <v>57</v>
      </c>
    </row>
    <row r="10" spans="1:11" ht="14.25" thickBot="1">
      <c r="A10" s="8"/>
      <c r="B10" s="9"/>
      <c r="C10" s="9"/>
      <c r="D10" s="9"/>
      <c r="E10" s="9"/>
      <c r="F10" s="9"/>
      <c r="G10" s="9"/>
      <c r="H10" s="9"/>
      <c r="I10" s="9"/>
      <c r="J10" s="9"/>
      <c r="K10" s="10"/>
    </row>
  </sheetData>
  <mergeCells count="8">
    <mergeCell ref="D6:E6"/>
    <mergeCell ref="F7:H7"/>
    <mergeCell ref="H2:K2"/>
    <mergeCell ref="H3:K3"/>
    <mergeCell ref="H4:K4"/>
    <mergeCell ref="B3:F3"/>
    <mergeCell ref="B4:F4"/>
    <mergeCell ref="B2:F2"/>
  </mergeCells>
  <printOptions/>
  <pageMargins left="0.75" right="0.75" top="1" bottom="1" header="0.512" footer="0.512"/>
  <pageSetup horizontalDpi="600" verticalDpi="600" orientation="landscape" paperSize="13" r:id="rId1"/>
</worksheet>
</file>

<file path=xl/worksheets/sheet2.xml><?xml version="1.0" encoding="utf-8"?>
<worksheet xmlns="http://schemas.openxmlformats.org/spreadsheetml/2006/main" xmlns:r="http://schemas.openxmlformats.org/officeDocument/2006/relationships">
  <dimension ref="A1:U153"/>
  <sheetViews>
    <sheetView showGridLines="0" workbookViewId="0" topLeftCell="A1">
      <selection activeCell="F2" sqref="F2"/>
    </sheetView>
  </sheetViews>
  <sheetFormatPr defaultColWidth="9.00390625" defaultRowHeight="13.5"/>
  <cols>
    <col min="1" max="1" width="4.625" style="0" customWidth="1"/>
    <col min="2" max="2" width="6.625" style="0" customWidth="1"/>
    <col min="3" max="3" width="6.625" style="62" customWidth="1"/>
    <col min="4" max="9" width="12.625" style="0" customWidth="1"/>
    <col min="10" max="10" width="4.625" style="0" customWidth="1"/>
    <col min="11" max="12" width="4.625" style="162" customWidth="1"/>
    <col min="13" max="14" width="4.625" style="0" customWidth="1"/>
    <col min="15" max="21" width="5.25390625" style="0" bestFit="1" customWidth="1"/>
    <col min="22" max="23" width="8.625" style="0" customWidth="1"/>
    <col min="24" max="25" width="10.625" style="0" customWidth="1"/>
    <col min="26" max="26" width="12.625" style="0" customWidth="1"/>
    <col min="27" max="29" width="18.625" style="0" customWidth="1"/>
  </cols>
  <sheetData>
    <row r="1" spans="1:21" ht="15.75" customHeight="1">
      <c r="A1" s="141"/>
      <c r="B1" s="157"/>
      <c r="C1" s="158" t="str">
        <f>'使用の手引き'!$A$6</f>
        <v>２２</v>
      </c>
      <c r="D1" s="156" t="s">
        <v>149</v>
      </c>
      <c r="E1" s="156"/>
      <c r="F1" s="156"/>
      <c r="G1" s="156"/>
      <c r="H1" s="156"/>
      <c r="I1" s="156"/>
      <c r="J1" s="141"/>
      <c r="O1" t="s">
        <v>131</v>
      </c>
      <c r="P1" t="s">
        <v>150</v>
      </c>
      <c r="Q1" t="s">
        <v>151</v>
      </c>
      <c r="R1" t="s">
        <v>152</v>
      </c>
      <c r="S1" t="s">
        <v>153</v>
      </c>
      <c r="T1" t="s">
        <v>154</v>
      </c>
      <c r="U1" t="s">
        <v>155</v>
      </c>
    </row>
    <row r="2" spans="1:12" ht="15.75" customHeight="1">
      <c r="A2" s="141"/>
      <c r="B2" s="159"/>
      <c r="C2" s="154" t="s">
        <v>0</v>
      </c>
      <c r="D2" s="188"/>
      <c r="E2" s="154" t="s">
        <v>30</v>
      </c>
      <c r="F2" s="189"/>
      <c r="G2" s="298"/>
      <c r="H2" s="299"/>
      <c r="I2" s="160" t="s">
        <v>11</v>
      </c>
      <c r="J2" s="141"/>
      <c r="L2" s="161"/>
    </row>
    <row r="3" spans="1:10" ht="15.75" customHeight="1">
      <c r="A3" s="141"/>
      <c r="B3" s="159"/>
      <c r="C3" s="155" t="s">
        <v>31</v>
      </c>
      <c r="D3" s="189"/>
      <c r="E3" s="156"/>
      <c r="F3" s="153" t="s">
        <v>115</v>
      </c>
      <c r="G3" s="298"/>
      <c r="H3" s="299"/>
      <c r="I3" s="156"/>
      <c r="J3" s="141"/>
    </row>
    <row r="4" spans="1:10" ht="15.75" customHeight="1">
      <c r="A4" s="141"/>
      <c r="B4" s="159"/>
      <c r="C4" s="154" t="s">
        <v>163</v>
      </c>
      <c r="D4" s="190"/>
      <c r="E4" s="141"/>
      <c r="F4" s="154" t="s">
        <v>1</v>
      </c>
      <c r="G4" s="298"/>
      <c r="H4" s="300"/>
      <c r="I4" s="299"/>
      <c r="J4" s="141"/>
    </row>
    <row r="5" spans="1:11" ht="15.75" customHeight="1">
      <c r="A5" s="141"/>
      <c r="B5" s="159"/>
      <c r="C5" s="154" t="s">
        <v>32</v>
      </c>
      <c r="D5" s="298"/>
      <c r="E5" s="299"/>
      <c r="F5" s="153" t="s">
        <v>33</v>
      </c>
      <c r="G5" s="298"/>
      <c r="H5" s="299"/>
      <c r="I5" s="156"/>
      <c r="J5" s="142"/>
      <c r="K5" s="161"/>
    </row>
    <row r="6" spans="1:10" ht="15.75" customHeight="1">
      <c r="A6" s="141"/>
      <c r="B6" s="159"/>
      <c r="C6" s="154" t="s">
        <v>34</v>
      </c>
      <c r="D6" s="298"/>
      <c r="E6" s="299"/>
      <c r="F6" s="155" t="s">
        <v>164</v>
      </c>
      <c r="G6" s="298"/>
      <c r="H6" s="299"/>
      <c r="I6" s="156"/>
      <c r="J6" s="141"/>
    </row>
    <row r="7" spans="1:10" ht="15.75" customHeight="1">
      <c r="A7" s="141"/>
      <c r="B7" s="156"/>
      <c r="C7" s="153" t="s">
        <v>139</v>
      </c>
      <c r="D7" s="189"/>
      <c r="E7" s="156"/>
      <c r="F7" s="156"/>
      <c r="G7" s="156"/>
      <c r="H7" s="156"/>
      <c r="I7" s="156"/>
      <c r="J7" s="141"/>
    </row>
    <row r="8" spans="1:10" ht="15.75" customHeight="1">
      <c r="A8" s="141"/>
      <c r="B8" s="156"/>
      <c r="C8" s="144"/>
      <c r="D8" s="176"/>
      <c r="E8" s="156"/>
      <c r="F8" s="156"/>
      <c r="G8" s="156"/>
      <c r="H8" s="156"/>
      <c r="I8" s="156"/>
      <c r="J8" s="141"/>
    </row>
    <row r="9" spans="1:10" ht="13.5">
      <c r="A9" s="177">
        <v>0</v>
      </c>
      <c r="B9" s="182" t="s">
        <v>134</v>
      </c>
      <c r="C9" s="183" t="s">
        <v>126</v>
      </c>
      <c r="D9" s="184" t="s">
        <v>162</v>
      </c>
      <c r="E9" s="184" t="s">
        <v>2</v>
      </c>
      <c r="F9" s="184" t="s">
        <v>3</v>
      </c>
      <c r="G9" s="185" t="s">
        <v>4</v>
      </c>
      <c r="H9" s="186" t="s">
        <v>165</v>
      </c>
      <c r="I9" s="187" t="s">
        <v>166</v>
      </c>
      <c r="J9" s="141"/>
    </row>
    <row r="10" spans="1:10" ht="13.5">
      <c r="A10" s="140">
        <v>1</v>
      </c>
      <c r="B10" s="191"/>
      <c r="C10" s="192"/>
      <c r="D10" s="193"/>
      <c r="E10" s="193"/>
      <c r="F10" s="193"/>
      <c r="G10" s="194"/>
      <c r="H10" s="195"/>
      <c r="I10" s="196"/>
      <c r="J10" s="141"/>
    </row>
    <row r="11" spans="1:10" ht="13.5">
      <c r="A11" s="140">
        <v>2</v>
      </c>
      <c r="B11" s="197"/>
      <c r="C11" s="198"/>
      <c r="D11" s="199"/>
      <c r="E11" s="199"/>
      <c r="F11" s="199"/>
      <c r="G11" s="200"/>
      <c r="H11" s="195"/>
      <c r="I11" s="202"/>
      <c r="J11" s="141"/>
    </row>
    <row r="12" spans="1:10" ht="13.5">
      <c r="A12" s="140">
        <v>3</v>
      </c>
      <c r="B12" s="197"/>
      <c r="C12" s="198"/>
      <c r="D12" s="199"/>
      <c r="E12" s="199"/>
      <c r="F12" s="199"/>
      <c r="G12" s="200"/>
      <c r="H12" s="195"/>
      <c r="I12" s="202"/>
      <c r="J12" s="141"/>
    </row>
    <row r="13" spans="1:10" ht="13.5">
      <c r="A13" s="140">
        <v>4</v>
      </c>
      <c r="B13" s="197"/>
      <c r="C13" s="198"/>
      <c r="D13" s="199"/>
      <c r="E13" s="199"/>
      <c r="F13" s="199"/>
      <c r="G13" s="200"/>
      <c r="H13" s="201"/>
      <c r="I13" s="202"/>
      <c r="J13" s="141"/>
    </row>
    <row r="14" spans="1:10" ht="13.5">
      <c r="A14" s="140">
        <v>5</v>
      </c>
      <c r="B14" s="197"/>
      <c r="C14" s="198"/>
      <c r="D14" s="199"/>
      <c r="E14" s="199"/>
      <c r="F14" s="199"/>
      <c r="G14" s="200"/>
      <c r="H14" s="201"/>
      <c r="I14" s="202"/>
      <c r="J14" s="141"/>
    </row>
    <row r="15" spans="1:10" ht="13.5">
      <c r="A15" s="140">
        <v>6</v>
      </c>
      <c r="B15" s="197"/>
      <c r="C15" s="198"/>
      <c r="D15" s="199"/>
      <c r="E15" s="199"/>
      <c r="F15" s="199"/>
      <c r="G15" s="200"/>
      <c r="H15" s="201"/>
      <c r="I15" s="202"/>
      <c r="J15" s="141"/>
    </row>
    <row r="16" spans="1:10" ht="13.5">
      <c r="A16" s="140">
        <v>7</v>
      </c>
      <c r="B16" s="197"/>
      <c r="C16" s="198"/>
      <c r="D16" s="199"/>
      <c r="E16" s="199"/>
      <c r="F16" s="199"/>
      <c r="G16" s="200"/>
      <c r="H16" s="201"/>
      <c r="I16" s="202"/>
      <c r="J16" s="141"/>
    </row>
    <row r="17" spans="1:10" ht="13.5">
      <c r="A17" s="140">
        <v>8</v>
      </c>
      <c r="B17" s="197"/>
      <c r="C17" s="198"/>
      <c r="D17" s="199"/>
      <c r="E17" s="199"/>
      <c r="F17" s="199"/>
      <c r="G17" s="200"/>
      <c r="H17" s="201"/>
      <c r="I17" s="202"/>
      <c r="J17" s="141"/>
    </row>
    <row r="18" spans="1:11" ht="13.5">
      <c r="A18" s="140">
        <v>9</v>
      </c>
      <c r="B18" s="197"/>
      <c r="C18" s="198"/>
      <c r="D18" s="199"/>
      <c r="E18" s="199"/>
      <c r="F18" s="199"/>
      <c r="G18" s="200"/>
      <c r="H18" s="201"/>
      <c r="I18" s="202"/>
      <c r="J18" s="141"/>
      <c r="K18" s="163"/>
    </row>
    <row r="19" spans="1:11" ht="13.5">
      <c r="A19" s="140">
        <v>10</v>
      </c>
      <c r="B19" s="197"/>
      <c r="C19" s="198"/>
      <c r="D19" s="199"/>
      <c r="E19" s="199"/>
      <c r="F19" s="199"/>
      <c r="G19" s="200"/>
      <c r="H19" s="201"/>
      <c r="I19" s="202"/>
      <c r="J19" s="141"/>
      <c r="K19" s="164"/>
    </row>
    <row r="20" spans="1:11" ht="13.5">
      <c r="A20" s="140">
        <v>11</v>
      </c>
      <c r="B20" s="197"/>
      <c r="C20" s="198"/>
      <c r="D20" s="199"/>
      <c r="E20" s="199"/>
      <c r="F20" s="199"/>
      <c r="G20" s="200"/>
      <c r="H20" s="201"/>
      <c r="I20" s="202"/>
      <c r="J20" s="141"/>
      <c r="K20" s="164"/>
    </row>
    <row r="21" spans="1:11" ht="13.5">
      <c r="A21" s="140">
        <v>12</v>
      </c>
      <c r="B21" s="197"/>
      <c r="C21" s="198"/>
      <c r="D21" s="199"/>
      <c r="E21" s="199"/>
      <c r="F21" s="199"/>
      <c r="G21" s="200"/>
      <c r="H21" s="201"/>
      <c r="I21" s="202"/>
      <c r="J21" s="141"/>
      <c r="K21" s="164"/>
    </row>
    <row r="22" spans="1:11" ht="13.5">
      <c r="A22" s="140">
        <v>13</v>
      </c>
      <c r="B22" s="197"/>
      <c r="C22" s="198"/>
      <c r="D22" s="199"/>
      <c r="E22" s="199"/>
      <c r="F22" s="199"/>
      <c r="G22" s="200"/>
      <c r="H22" s="201"/>
      <c r="I22" s="202"/>
      <c r="J22" s="141"/>
      <c r="K22" s="164"/>
    </row>
    <row r="23" spans="1:11" ht="13.5">
      <c r="A23" s="140">
        <v>14</v>
      </c>
      <c r="B23" s="197"/>
      <c r="C23" s="198"/>
      <c r="D23" s="199"/>
      <c r="E23" s="199"/>
      <c r="F23" s="199"/>
      <c r="G23" s="200"/>
      <c r="H23" s="201"/>
      <c r="I23" s="202"/>
      <c r="J23" s="141"/>
      <c r="K23" s="164"/>
    </row>
    <row r="24" spans="1:11" ht="13.5">
      <c r="A24" s="140">
        <v>15</v>
      </c>
      <c r="B24" s="197"/>
      <c r="C24" s="198"/>
      <c r="D24" s="199"/>
      <c r="E24" s="199"/>
      <c r="F24" s="199"/>
      <c r="G24" s="200"/>
      <c r="H24" s="201"/>
      <c r="I24" s="202"/>
      <c r="J24" s="141"/>
      <c r="K24" s="164"/>
    </row>
    <row r="25" spans="1:11" ht="13.5">
      <c r="A25" s="140">
        <v>16</v>
      </c>
      <c r="B25" s="197"/>
      <c r="C25" s="198"/>
      <c r="D25" s="199"/>
      <c r="E25" s="199"/>
      <c r="F25" s="199"/>
      <c r="G25" s="200"/>
      <c r="H25" s="201"/>
      <c r="I25" s="202"/>
      <c r="J25" s="141"/>
      <c r="K25" s="164"/>
    </row>
    <row r="26" spans="1:11" ht="13.5">
      <c r="A26" s="140">
        <v>17</v>
      </c>
      <c r="B26" s="197"/>
      <c r="C26" s="198"/>
      <c r="D26" s="199"/>
      <c r="E26" s="199"/>
      <c r="F26" s="199"/>
      <c r="G26" s="200"/>
      <c r="H26" s="201"/>
      <c r="I26" s="202"/>
      <c r="J26" s="141"/>
      <c r="K26" s="164"/>
    </row>
    <row r="27" spans="1:11" ht="13.5">
      <c r="A27" s="140">
        <v>18</v>
      </c>
      <c r="B27" s="197"/>
      <c r="C27" s="198"/>
      <c r="D27" s="199"/>
      <c r="E27" s="199"/>
      <c r="F27" s="199"/>
      <c r="G27" s="200"/>
      <c r="H27" s="201"/>
      <c r="I27" s="202"/>
      <c r="J27" s="141"/>
      <c r="K27" s="164"/>
    </row>
    <row r="28" spans="1:11" ht="13.5">
      <c r="A28" s="140">
        <v>19</v>
      </c>
      <c r="B28" s="197"/>
      <c r="C28" s="198"/>
      <c r="D28" s="199"/>
      <c r="E28" s="199"/>
      <c r="F28" s="199"/>
      <c r="G28" s="200"/>
      <c r="H28" s="201"/>
      <c r="I28" s="202"/>
      <c r="J28" s="141"/>
      <c r="K28" s="164"/>
    </row>
    <row r="29" spans="1:11" ht="13.5">
      <c r="A29" s="140">
        <v>20</v>
      </c>
      <c r="B29" s="197"/>
      <c r="C29" s="198"/>
      <c r="D29" s="199"/>
      <c r="E29" s="199"/>
      <c r="F29" s="199"/>
      <c r="G29" s="200"/>
      <c r="H29" s="201"/>
      <c r="I29" s="202"/>
      <c r="J29" s="141"/>
      <c r="K29" s="164"/>
    </row>
    <row r="30" spans="1:11" ht="13.5">
      <c r="A30" s="140">
        <v>21</v>
      </c>
      <c r="B30" s="197"/>
      <c r="C30" s="198"/>
      <c r="D30" s="199"/>
      <c r="E30" s="199"/>
      <c r="F30" s="199"/>
      <c r="G30" s="200"/>
      <c r="H30" s="201"/>
      <c r="I30" s="202"/>
      <c r="J30" s="141"/>
      <c r="K30" s="164"/>
    </row>
    <row r="31" spans="1:11" ht="13.5">
      <c r="A31" s="140">
        <v>22</v>
      </c>
      <c r="B31" s="197"/>
      <c r="C31" s="198"/>
      <c r="D31" s="199"/>
      <c r="E31" s="199"/>
      <c r="F31" s="199"/>
      <c r="G31" s="200"/>
      <c r="H31" s="201"/>
      <c r="I31" s="202"/>
      <c r="J31" s="141"/>
      <c r="K31" s="164"/>
    </row>
    <row r="32" spans="1:11" ht="13.5">
      <c r="A32" s="140">
        <v>23</v>
      </c>
      <c r="B32" s="197"/>
      <c r="C32" s="198"/>
      <c r="D32" s="199"/>
      <c r="E32" s="199"/>
      <c r="F32" s="199"/>
      <c r="G32" s="200"/>
      <c r="H32" s="201"/>
      <c r="I32" s="202"/>
      <c r="J32" s="141"/>
      <c r="K32" s="164"/>
    </row>
    <row r="33" spans="1:11" ht="13.5">
      <c r="A33" s="140">
        <v>24</v>
      </c>
      <c r="B33" s="197"/>
      <c r="C33" s="198"/>
      <c r="D33" s="199"/>
      <c r="E33" s="199"/>
      <c r="F33" s="199"/>
      <c r="G33" s="200"/>
      <c r="H33" s="201"/>
      <c r="I33" s="202"/>
      <c r="J33" s="141"/>
      <c r="K33" s="164"/>
    </row>
    <row r="34" spans="1:11" ht="13.5">
      <c r="A34" s="140">
        <v>25</v>
      </c>
      <c r="B34" s="197"/>
      <c r="C34" s="198"/>
      <c r="D34" s="199"/>
      <c r="E34" s="199"/>
      <c r="F34" s="199"/>
      <c r="G34" s="200"/>
      <c r="H34" s="201"/>
      <c r="I34" s="202"/>
      <c r="J34" s="141"/>
      <c r="K34" s="164"/>
    </row>
    <row r="35" spans="1:11" ht="13.5">
      <c r="A35" s="140">
        <v>26</v>
      </c>
      <c r="B35" s="197"/>
      <c r="C35" s="198"/>
      <c r="D35" s="199"/>
      <c r="E35" s="199"/>
      <c r="F35" s="199"/>
      <c r="G35" s="200"/>
      <c r="H35" s="201"/>
      <c r="I35" s="202"/>
      <c r="J35" s="141"/>
      <c r="K35" s="164"/>
    </row>
    <row r="36" spans="1:11" ht="13.5">
      <c r="A36" s="140">
        <v>27</v>
      </c>
      <c r="B36" s="197"/>
      <c r="C36" s="198"/>
      <c r="D36" s="199"/>
      <c r="E36" s="199"/>
      <c r="F36" s="199"/>
      <c r="G36" s="200"/>
      <c r="H36" s="201"/>
      <c r="I36" s="202"/>
      <c r="J36" s="141"/>
      <c r="K36" s="164"/>
    </row>
    <row r="37" spans="1:11" ht="13.5">
      <c r="A37" s="140">
        <v>28</v>
      </c>
      <c r="B37" s="197"/>
      <c r="C37" s="198"/>
      <c r="D37" s="199"/>
      <c r="E37" s="199"/>
      <c r="F37" s="199"/>
      <c r="G37" s="200"/>
      <c r="H37" s="201"/>
      <c r="I37" s="202"/>
      <c r="J37" s="141"/>
      <c r="K37" s="164"/>
    </row>
    <row r="38" spans="1:11" ht="13.5">
      <c r="A38" s="140">
        <v>29</v>
      </c>
      <c r="B38" s="197"/>
      <c r="C38" s="198"/>
      <c r="D38" s="199"/>
      <c r="E38" s="199"/>
      <c r="F38" s="199"/>
      <c r="G38" s="200"/>
      <c r="H38" s="201"/>
      <c r="I38" s="202"/>
      <c r="J38" s="141"/>
      <c r="K38" s="164"/>
    </row>
    <row r="39" spans="1:11" ht="13.5">
      <c r="A39" s="140">
        <v>30</v>
      </c>
      <c r="B39" s="197"/>
      <c r="C39" s="198"/>
      <c r="D39" s="199"/>
      <c r="E39" s="199"/>
      <c r="F39" s="199"/>
      <c r="G39" s="200"/>
      <c r="H39" s="201"/>
      <c r="I39" s="202"/>
      <c r="J39" s="141"/>
      <c r="K39" s="164"/>
    </row>
    <row r="40" spans="1:11" ht="13.5">
      <c r="A40" s="140">
        <v>31</v>
      </c>
      <c r="B40" s="197"/>
      <c r="C40" s="198"/>
      <c r="D40" s="199"/>
      <c r="E40" s="199"/>
      <c r="F40" s="199"/>
      <c r="G40" s="200"/>
      <c r="H40" s="201"/>
      <c r="I40" s="202"/>
      <c r="J40" s="141"/>
      <c r="K40" s="164"/>
    </row>
    <row r="41" spans="1:11" ht="13.5">
      <c r="A41" s="140">
        <v>32</v>
      </c>
      <c r="B41" s="197"/>
      <c r="C41" s="198"/>
      <c r="D41" s="199"/>
      <c r="E41" s="199"/>
      <c r="F41" s="199"/>
      <c r="G41" s="200"/>
      <c r="H41" s="201"/>
      <c r="I41" s="202"/>
      <c r="J41" s="141"/>
      <c r="K41" s="164"/>
    </row>
    <row r="42" spans="1:11" ht="13.5">
      <c r="A42" s="140">
        <v>33</v>
      </c>
      <c r="B42" s="197"/>
      <c r="C42" s="198"/>
      <c r="D42" s="199"/>
      <c r="E42" s="199"/>
      <c r="F42" s="199"/>
      <c r="G42" s="200"/>
      <c r="H42" s="201"/>
      <c r="I42" s="202"/>
      <c r="J42" s="141"/>
      <c r="K42" s="164"/>
    </row>
    <row r="43" spans="1:11" ht="13.5">
      <c r="A43" s="140">
        <v>34</v>
      </c>
      <c r="B43" s="197"/>
      <c r="C43" s="198"/>
      <c r="D43" s="199"/>
      <c r="E43" s="199"/>
      <c r="F43" s="199"/>
      <c r="G43" s="200"/>
      <c r="H43" s="201"/>
      <c r="I43" s="202"/>
      <c r="J43" s="141"/>
      <c r="K43" s="164"/>
    </row>
    <row r="44" spans="1:11" ht="13.5">
      <c r="A44" s="140">
        <v>35</v>
      </c>
      <c r="B44" s="197"/>
      <c r="C44" s="198"/>
      <c r="D44" s="199"/>
      <c r="E44" s="199"/>
      <c r="F44" s="199"/>
      <c r="G44" s="200"/>
      <c r="H44" s="201"/>
      <c r="I44" s="202"/>
      <c r="J44" s="141"/>
      <c r="K44" s="164"/>
    </row>
    <row r="45" spans="1:11" ht="13.5">
      <c r="A45" s="140">
        <v>36</v>
      </c>
      <c r="B45" s="197"/>
      <c r="C45" s="198"/>
      <c r="D45" s="199"/>
      <c r="E45" s="199"/>
      <c r="F45" s="199"/>
      <c r="G45" s="200"/>
      <c r="H45" s="201"/>
      <c r="I45" s="202"/>
      <c r="J45" s="141"/>
      <c r="K45" s="164"/>
    </row>
    <row r="46" spans="1:11" ht="13.5">
      <c r="A46" s="140">
        <v>37</v>
      </c>
      <c r="B46" s="197"/>
      <c r="C46" s="198"/>
      <c r="D46" s="199"/>
      <c r="E46" s="199"/>
      <c r="F46" s="199"/>
      <c r="G46" s="200"/>
      <c r="H46" s="201"/>
      <c r="I46" s="202"/>
      <c r="J46" s="141"/>
      <c r="K46" s="164"/>
    </row>
    <row r="47" spans="1:11" ht="13.5">
      <c r="A47" s="140">
        <v>38</v>
      </c>
      <c r="B47" s="197"/>
      <c r="C47" s="198"/>
      <c r="D47" s="199"/>
      <c r="E47" s="199"/>
      <c r="F47" s="199"/>
      <c r="G47" s="200"/>
      <c r="H47" s="201"/>
      <c r="I47" s="202"/>
      <c r="J47" s="141"/>
      <c r="K47" s="164"/>
    </row>
    <row r="48" spans="1:11" ht="13.5">
      <c r="A48" s="140">
        <v>39</v>
      </c>
      <c r="B48" s="197"/>
      <c r="C48" s="198"/>
      <c r="D48" s="199"/>
      <c r="E48" s="199"/>
      <c r="F48" s="199"/>
      <c r="G48" s="200"/>
      <c r="H48" s="201"/>
      <c r="I48" s="202"/>
      <c r="J48" s="141"/>
      <c r="K48" s="164"/>
    </row>
    <row r="49" spans="1:11" ht="13.5">
      <c r="A49" s="140">
        <v>40</v>
      </c>
      <c r="B49" s="197"/>
      <c r="C49" s="198"/>
      <c r="D49" s="199"/>
      <c r="E49" s="199"/>
      <c r="F49" s="199"/>
      <c r="G49" s="200"/>
      <c r="H49" s="201"/>
      <c r="I49" s="202"/>
      <c r="J49" s="141"/>
      <c r="K49" s="164"/>
    </row>
    <row r="50" spans="1:11" ht="13.5">
      <c r="A50" s="140">
        <v>41</v>
      </c>
      <c r="B50" s="197"/>
      <c r="C50" s="198"/>
      <c r="D50" s="199"/>
      <c r="E50" s="199"/>
      <c r="F50" s="199"/>
      <c r="G50" s="200"/>
      <c r="H50" s="201"/>
      <c r="I50" s="202"/>
      <c r="J50" s="141"/>
      <c r="K50" s="164"/>
    </row>
    <row r="51" spans="1:11" ht="13.5">
      <c r="A51" s="140">
        <v>42</v>
      </c>
      <c r="B51" s="197"/>
      <c r="C51" s="198"/>
      <c r="D51" s="199"/>
      <c r="E51" s="199"/>
      <c r="F51" s="199"/>
      <c r="G51" s="200"/>
      <c r="H51" s="201"/>
      <c r="I51" s="202"/>
      <c r="J51" s="141"/>
      <c r="K51" s="164"/>
    </row>
    <row r="52" spans="1:11" ht="13.5">
      <c r="A52" s="140">
        <v>43</v>
      </c>
      <c r="B52" s="197"/>
      <c r="C52" s="198"/>
      <c r="D52" s="199"/>
      <c r="E52" s="199"/>
      <c r="F52" s="199"/>
      <c r="G52" s="200"/>
      <c r="H52" s="201"/>
      <c r="I52" s="202"/>
      <c r="J52" s="141"/>
      <c r="K52" s="164"/>
    </row>
    <row r="53" spans="1:11" ht="13.5">
      <c r="A53" s="140">
        <v>44</v>
      </c>
      <c r="B53" s="197"/>
      <c r="C53" s="198"/>
      <c r="D53" s="199"/>
      <c r="E53" s="199"/>
      <c r="F53" s="199"/>
      <c r="G53" s="200"/>
      <c r="H53" s="201"/>
      <c r="I53" s="202"/>
      <c r="J53" s="141"/>
      <c r="K53" s="164"/>
    </row>
    <row r="54" spans="1:11" ht="13.5">
      <c r="A54" s="140">
        <v>45</v>
      </c>
      <c r="B54" s="197"/>
      <c r="C54" s="198"/>
      <c r="D54" s="199"/>
      <c r="E54" s="199"/>
      <c r="F54" s="199"/>
      <c r="G54" s="200"/>
      <c r="H54" s="201"/>
      <c r="I54" s="202"/>
      <c r="J54" s="141"/>
      <c r="K54" s="164"/>
    </row>
    <row r="55" spans="1:11" ht="13.5">
      <c r="A55" s="140">
        <v>46</v>
      </c>
      <c r="B55" s="197"/>
      <c r="C55" s="198"/>
      <c r="D55" s="199"/>
      <c r="E55" s="199"/>
      <c r="F55" s="199"/>
      <c r="G55" s="200"/>
      <c r="H55" s="201"/>
      <c r="I55" s="202"/>
      <c r="J55" s="141"/>
      <c r="K55" s="164"/>
    </row>
    <row r="56" spans="1:11" ht="13.5">
      <c r="A56" s="140">
        <v>47</v>
      </c>
      <c r="B56" s="197"/>
      <c r="C56" s="198"/>
      <c r="D56" s="199"/>
      <c r="E56" s="199"/>
      <c r="F56" s="199"/>
      <c r="G56" s="200"/>
      <c r="H56" s="201"/>
      <c r="I56" s="202"/>
      <c r="J56" s="141"/>
      <c r="K56" s="164"/>
    </row>
    <row r="57" spans="1:11" ht="13.5">
      <c r="A57" s="140">
        <v>48</v>
      </c>
      <c r="B57" s="197"/>
      <c r="C57" s="198"/>
      <c r="D57" s="199"/>
      <c r="E57" s="199"/>
      <c r="F57" s="199"/>
      <c r="G57" s="200"/>
      <c r="H57" s="201"/>
      <c r="I57" s="202"/>
      <c r="J57" s="141"/>
      <c r="K57" s="164"/>
    </row>
    <row r="58" spans="1:11" ht="13.5">
      <c r="A58" s="140">
        <v>49</v>
      </c>
      <c r="B58" s="197"/>
      <c r="C58" s="198"/>
      <c r="D58" s="199"/>
      <c r="E58" s="199"/>
      <c r="F58" s="199"/>
      <c r="G58" s="200"/>
      <c r="H58" s="201"/>
      <c r="I58" s="202"/>
      <c r="J58" s="141"/>
      <c r="K58" s="164"/>
    </row>
    <row r="59" spans="1:11" ht="13.5">
      <c r="A59" s="140">
        <v>50</v>
      </c>
      <c r="B59" s="197"/>
      <c r="C59" s="198"/>
      <c r="D59" s="199"/>
      <c r="E59" s="199"/>
      <c r="F59" s="199"/>
      <c r="G59" s="200"/>
      <c r="H59" s="201"/>
      <c r="I59" s="202"/>
      <c r="J59" s="141"/>
      <c r="K59" s="164"/>
    </row>
    <row r="60" spans="1:11" ht="13.5">
      <c r="A60" s="140">
        <v>51</v>
      </c>
      <c r="B60" s="197"/>
      <c r="C60" s="198"/>
      <c r="D60" s="199"/>
      <c r="E60" s="199"/>
      <c r="F60" s="199"/>
      <c r="G60" s="200"/>
      <c r="H60" s="201"/>
      <c r="I60" s="202"/>
      <c r="J60" s="141"/>
      <c r="K60" s="164"/>
    </row>
    <row r="61" spans="1:11" ht="13.5">
      <c r="A61" s="140">
        <v>52</v>
      </c>
      <c r="B61" s="197"/>
      <c r="C61" s="198"/>
      <c r="D61" s="199"/>
      <c r="E61" s="199"/>
      <c r="F61" s="199"/>
      <c r="G61" s="200"/>
      <c r="H61" s="201"/>
      <c r="I61" s="202"/>
      <c r="J61" s="141"/>
      <c r="K61" s="164"/>
    </row>
    <row r="62" spans="1:11" ht="13.5">
      <c r="A62" s="140">
        <v>53</v>
      </c>
      <c r="B62" s="197"/>
      <c r="C62" s="198"/>
      <c r="D62" s="199"/>
      <c r="E62" s="199"/>
      <c r="F62" s="199"/>
      <c r="G62" s="200"/>
      <c r="H62" s="201"/>
      <c r="I62" s="202"/>
      <c r="J62" s="141"/>
      <c r="K62" s="164"/>
    </row>
    <row r="63" spans="1:11" ht="13.5">
      <c r="A63" s="140">
        <v>54</v>
      </c>
      <c r="B63" s="197"/>
      <c r="C63" s="198"/>
      <c r="D63" s="199"/>
      <c r="E63" s="199"/>
      <c r="F63" s="199"/>
      <c r="G63" s="200"/>
      <c r="H63" s="201"/>
      <c r="I63" s="202"/>
      <c r="J63" s="141"/>
      <c r="K63" s="164"/>
    </row>
    <row r="64" spans="1:11" ht="13.5">
      <c r="A64" s="140">
        <v>55</v>
      </c>
      <c r="B64" s="197"/>
      <c r="C64" s="198"/>
      <c r="D64" s="199"/>
      <c r="E64" s="199"/>
      <c r="F64" s="199"/>
      <c r="G64" s="200"/>
      <c r="H64" s="201"/>
      <c r="I64" s="202"/>
      <c r="J64" s="141"/>
      <c r="K64" s="164"/>
    </row>
    <row r="65" spans="1:11" ht="13.5">
      <c r="A65" s="140">
        <v>56</v>
      </c>
      <c r="B65" s="197"/>
      <c r="C65" s="198"/>
      <c r="D65" s="199"/>
      <c r="E65" s="199"/>
      <c r="F65" s="199"/>
      <c r="G65" s="200"/>
      <c r="H65" s="201"/>
      <c r="I65" s="202"/>
      <c r="J65" s="141"/>
      <c r="K65" s="164"/>
    </row>
    <row r="66" spans="1:11" ht="13.5">
      <c r="A66" s="140">
        <v>57</v>
      </c>
      <c r="B66" s="197"/>
      <c r="C66" s="198"/>
      <c r="D66" s="199"/>
      <c r="E66" s="199"/>
      <c r="F66" s="199"/>
      <c r="G66" s="200"/>
      <c r="H66" s="201"/>
      <c r="I66" s="202"/>
      <c r="J66" s="141"/>
      <c r="K66" s="164"/>
    </row>
    <row r="67" spans="1:11" ht="13.5">
      <c r="A67" s="140">
        <v>58</v>
      </c>
      <c r="B67" s="197"/>
      <c r="C67" s="198"/>
      <c r="D67" s="199"/>
      <c r="E67" s="199"/>
      <c r="F67" s="199"/>
      <c r="G67" s="200"/>
      <c r="H67" s="201"/>
      <c r="I67" s="202"/>
      <c r="J67" s="141"/>
      <c r="K67" s="164"/>
    </row>
    <row r="68" spans="1:11" ht="13.5">
      <c r="A68" s="140">
        <v>59</v>
      </c>
      <c r="B68" s="197"/>
      <c r="C68" s="198"/>
      <c r="D68" s="199"/>
      <c r="E68" s="199"/>
      <c r="F68" s="199"/>
      <c r="G68" s="200"/>
      <c r="H68" s="201"/>
      <c r="I68" s="202"/>
      <c r="J68" s="141"/>
      <c r="K68" s="164"/>
    </row>
    <row r="69" spans="1:11" ht="13.5">
      <c r="A69" s="140">
        <v>60</v>
      </c>
      <c r="B69" s="197"/>
      <c r="C69" s="198"/>
      <c r="D69" s="199"/>
      <c r="E69" s="199"/>
      <c r="F69" s="199"/>
      <c r="G69" s="200"/>
      <c r="H69" s="201"/>
      <c r="I69" s="202"/>
      <c r="J69" s="141"/>
      <c r="K69" s="164"/>
    </row>
    <row r="70" spans="1:11" ht="13.5">
      <c r="A70" s="140">
        <v>61</v>
      </c>
      <c r="B70" s="197"/>
      <c r="C70" s="198"/>
      <c r="D70" s="199"/>
      <c r="E70" s="199"/>
      <c r="F70" s="199"/>
      <c r="G70" s="200"/>
      <c r="H70" s="201"/>
      <c r="I70" s="202"/>
      <c r="J70" s="141"/>
      <c r="K70" s="164"/>
    </row>
    <row r="71" spans="1:11" ht="13.5">
      <c r="A71" s="140">
        <v>62</v>
      </c>
      <c r="B71" s="197"/>
      <c r="C71" s="198"/>
      <c r="D71" s="199"/>
      <c r="E71" s="199"/>
      <c r="F71" s="199"/>
      <c r="G71" s="200"/>
      <c r="H71" s="201"/>
      <c r="I71" s="202"/>
      <c r="J71" s="141"/>
      <c r="K71" s="164"/>
    </row>
    <row r="72" spans="1:11" ht="13.5">
      <c r="A72" s="140">
        <v>63</v>
      </c>
      <c r="B72" s="197"/>
      <c r="C72" s="198"/>
      <c r="D72" s="199"/>
      <c r="E72" s="199"/>
      <c r="F72" s="199"/>
      <c r="G72" s="200"/>
      <c r="H72" s="201"/>
      <c r="I72" s="202"/>
      <c r="J72" s="141"/>
      <c r="K72" s="164"/>
    </row>
    <row r="73" spans="1:11" ht="13.5">
      <c r="A73" s="140">
        <v>64</v>
      </c>
      <c r="B73" s="197"/>
      <c r="C73" s="198"/>
      <c r="D73" s="199"/>
      <c r="E73" s="199"/>
      <c r="F73" s="199"/>
      <c r="G73" s="200"/>
      <c r="H73" s="201"/>
      <c r="I73" s="202"/>
      <c r="J73" s="141"/>
      <c r="K73" s="164"/>
    </row>
    <row r="74" spans="1:11" ht="13.5">
      <c r="A74" s="140">
        <v>65</v>
      </c>
      <c r="B74" s="197"/>
      <c r="C74" s="198"/>
      <c r="D74" s="199"/>
      <c r="E74" s="199"/>
      <c r="F74" s="199"/>
      <c r="G74" s="200"/>
      <c r="H74" s="201"/>
      <c r="I74" s="202"/>
      <c r="J74" s="141"/>
      <c r="K74" s="164"/>
    </row>
    <row r="75" spans="1:11" ht="13.5">
      <c r="A75" s="140">
        <v>66</v>
      </c>
      <c r="B75" s="197"/>
      <c r="C75" s="198"/>
      <c r="D75" s="199"/>
      <c r="E75" s="199"/>
      <c r="F75" s="199"/>
      <c r="G75" s="200"/>
      <c r="H75" s="201"/>
      <c r="I75" s="202"/>
      <c r="J75" s="141"/>
      <c r="K75" s="164"/>
    </row>
    <row r="76" spans="1:11" ht="13.5">
      <c r="A76" s="140">
        <v>67</v>
      </c>
      <c r="B76" s="197"/>
      <c r="C76" s="198"/>
      <c r="D76" s="199"/>
      <c r="E76" s="199"/>
      <c r="F76" s="199"/>
      <c r="G76" s="200"/>
      <c r="H76" s="201"/>
      <c r="I76" s="202"/>
      <c r="J76" s="141"/>
      <c r="K76" s="164"/>
    </row>
    <row r="77" spans="1:11" ht="13.5">
      <c r="A77" s="140">
        <v>68</v>
      </c>
      <c r="B77" s="197"/>
      <c r="C77" s="198"/>
      <c r="D77" s="199"/>
      <c r="E77" s="199"/>
      <c r="F77" s="199"/>
      <c r="G77" s="200"/>
      <c r="H77" s="201"/>
      <c r="I77" s="202"/>
      <c r="J77" s="141"/>
      <c r="K77" s="164"/>
    </row>
    <row r="78" spans="1:11" ht="13.5">
      <c r="A78" s="140">
        <v>69</v>
      </c>
      <c r="B78" s="197"/>
      <c r="C78" s="198"/>
      <c r="D78" s="199"/>
      <c r="E78" s="199"/>
      <c r="F78" s="199"/>
      <c r="G78" s="200"/>
      <c r="H78" s="201"/>
      <c r="I78" s="202"/>
      <c r="J78" s="141"/>
      <c r="K78" s="164"/>
    </row>
    <row r="79" spans="1:11" ht="13.5">
      <c r="A79" s="140">
        <v>70</v>
      </c>
      <c r="B79" s="197"/>
      <c r="C79" s="198"/>
      <c r="D79" s="199"/>
      <c r="E79" s="199"/>
      <c r="F79" s="199"/>
      <c r="G79" s="200"/>
      <c r="H79" s="201"/>
      <c r="I79" s="202"/>
      <c r="J79" s="141"/>
      <c r="K79" s="164"/>
    </row>
    <row r="80" spans="1:11" ht="13.5">
      <c r="A80" s="140">
        <v>71</v>
      </c>
      <c r="B80" s="197"/>
      <c r="C80" s="198"/>
      <c r="D80" s="199"/>
      <c r="E80" s="199"/>
      <c r="F80" s="199"/>
      <c r="G80" s="200"/>
      <c r="H80" s="201"/>
      <c r="I80" s="202"/>
      <c r="J80" s="141"/>
      <c r="K80" s="164"/>
    </row>
    <row r="81" spans="1:11" ht="13.5">
      <c r="A81" s="140">
        <v>72</v>
      </c>
      <c r="B81" s="197"/>
      <c r="C81" s="198"/>
      <c r="D81" s="199"/>
      <c r="E81" s="199"/>
      <c r="F81" s="199"/>
      <c r="G81" s="200"/>
      <c r="H81" s="201"/>
      <c r="I81" s="202"/>
      <c r="J81" s="141"/>
      <c r="K81" s="164"/>
    </row>
    <row r="82" spans="1:11" ht="13.5">
      <c r="A82" s="140">
        <v>73</v>
      </c>
      <c r="B82" s="197"/>
      <c r="C82" s="198"/>
      <c r="D82" s="199"/>
      <c r="E82" s="199"/>
      <c r="F82" s="199"/>
      <c r="G82" s="200"/>
      <c r="H82" s="201"/>
      <c r="I82" s="202"/>
      <c r="J82" s="141"/>
      <c r="K82" s="164"/>
    </row>
    <row r="83" spans="1:11" ht="13.5">
      <c r="A83" s="140">
        <v>74</v>
      </c>
      <c r="B83" s="197"/>
      <c r="C83" s="198"/>
      <c r="D83" s="199"/>
      <c r="E83" s="199"/>
      <c r="F83" s="199"/>
      <c r="G83" s="200"/>
      <c r="H83" s="201"/>
      <c r="I83" s="202"/>
      <c r="J83" s="141"/>
      <c r="K83" s="164"/>
    </row>
    <row r="84" spans="1:11" ht="13.5">
      <c r="A84" s="140">
        <v>75</v>
      </c>
      <c r="B84" s="197"/>
      <c r="C84" s="198"/>
      <c r="D84" s="199"/>
      <c r="E84" s="199"/>
      <c r="F84" s="199"/>
      <c r="G84" s="200"/>
      <c r="H84" s="201"/>
      <c r="I84" s="202"/>
      <c r="J84" s="141"/>
      <c r="K84" s="164"/>
    </row>
    <row r="85" spans="1:11" ht="13.5">
      <c r="A85" s="140">
        <v>76</v>
      </c>
      <c r="B85" s="197"/>
      <c r="C85" s="198"/>
      <c r="D85" s="199"/>
      <c r="E85" s="199"/>
      <c r="F85" s="199"/>
      <c r="G85" s="200"/>
      <c r="H85" s="201"/>
      <c r="I85" s="202"/>
      <c r="J85" s="141"/>
      <c r="K85" s="164"/>
    </row>
    <row r="86" spans="1:11" ht="13.5">
      <c r="A86" s="140">
        <v>77</v>
      </c>
      <c r="B86" s="197"/>
      <c r="C86" s="198"/>
      <c r="D86" s="199"/>
      <c r="E86" s="199"/>
      <c r="F86" s="199"/>
      <c r="G86" s="200"/>
      <c r="H86" s="201"/>
      <c r="I86" s="202"/>
      <c r="J86" s="141"/>
      <c r="K86" s="164"/>
    </row>
    <row r="87" spans="1:11" ht="13.5">
      <c r="A87" s="140">
        <v>78</v>
      </c>
      <c r="B87" s="197"/>
      <c r="C87" s="198"/>
      <c r="D87" s="199"/>
      <c r="E87" s="199"/>
      <c r="F87" s="199"/>
      <c r="G87" s="200"/>
      <c r="H87" s="201"/>
      <c r="I87" s="202"/>
      <c r="J87" s="141"/>
      <c r="K87" s="164"/>
    </row>
    <row r="88" spans="1:11" ht="13.5">
      <c r="A88" s="140">
        <v>79</v>
      </c>
      <c r="B88" s="197"/>
      <c r="C88" s="198"/>
      <c r="D88" s="199"/>
      <c r="E88" s="199"/>
      <c r="F88" s="199"/>
      <c r="G88" s="200"/>
      <c r="H88" s="201"/>
      <c r="I88" s="202"/>
      <c r="J88" s="141"/>
      <c r="K88" s="164"/>
    </row>
    <row r="89" spans="1:11" ht="13.5">
      <c r="A89" s="140">
        <v>80</v>
      </c>
      <c r="B89" s="197"/>
      <c r="C89" s="198"/>
      <c r="D89" s="199"/>
      <c r="E89" s="199"/>
      <c r="F89" s="199"/>
      <c r="G89" s="200"/>
      <c r="H89" s="201"/>
      <c r="I89" s="202"/>
      <c r="J89" s="141"/>
      <c r="K89" s="164"/>
    </row>
    <row r="90" spans="1:11" ht="13.5">
      <c r="A90" s="140">
        <v>81</v>
      </c>
      <c r="B90" s="197"/>
      <c r="C90" s="198"/>
      <c r="D90" s="199"/>
      <c r="E90" s="199"/>
      <c r="F90" s="199"/>
      <c r="G90" s="200"/>
      <c r="H90" s="201"/>
      <c r="I90" s="202"/>
      <c r="J90" s="141"/>
      <c r="K90" s="164"/>
    </row>
    <row r="91" spans="1:11" ht="13.5">
      <c r="A91" s="140">
        <v>82</v>
      </c>
      <c r="B91" s="197"/>
      <c r="C91" s="198"/>
      <c r="D91" s="199"/>
      <c r="E91" s="199"/>
      <c r="F91" s="199"/>
      <c r="G91" s="200"/>
      <c r="H91" s="201"/>
      <c r="I91" s="202"/>
      <c r="J91" s="141"/>
      <c r="K91" s="164"/>
    </row>
    <row r="92" spans="1:11" ht="13.5">
      <c r="A92" s="140">
        <v>83</v>
      </c>
      <c r="B92" s="197"/>
      <c r="C92" s="198"/>
      <c r="D92" s="199"/>
      <c r="E92" s="199"/>
      <c r="F92" s="199"/>
      <c r="G92" s="200"/>
      <c r="H92" s="201"/>
      <c r="I92" s="202"/>
      <c r="J92" s="141"/>
      <c r="K92" s="164"/>
    </row>
    <row r="93" spans="1:11" ht="13.5">
      <c r="A93" s="140">
        <v>84</v>
      </c>
      <c r="B93" s="197"/>
      <c r="C93" s="198"/>
      <c r="D93" s="199"/>
      <c r="E93" s="199"/>
      <c r="F93" s="199"/>
      <c r="G93" s="200"/>
      <c r="H93" s="201"/>
      <c r="I93" s="202"/>
      <c r="J93" s="141"/>
      <c r="K93" s="164"/>
    </row>
    <row r="94" spans="1:11" ht="13.5">
      <c r="A94" s="140">
        <v>85</v>
      </c>
      <c r="B94" s="197"/>
      <c r="C94" s="198"/>
      <c r="D94" s="199"/>
      <c r="E94" s="199"/>
      <c r="F94" s="199"/>
      <c r="G94" s="200"/>
      <c r="H94" s="201"/>
      <c r="I94" s="202"/>
      <c r="J94" s="141"/>
      <c r="K94" s="164"/>
    </row>
    <row r="95" spans="1:11" ht="13.5">
      <c r="A95" s="140">
        <v>86</v>
      </c>
      <c r="B95" s="197"/>
      <c r="C95" s="198"/>
      <c r="D95" s="199"/>
      <c r="E95" s="199"/>
      <c r="F95" s="199"/>
      <c r="G95" s="200"/>
      <c r="H95" s="201"/>
      <c r="I95" s="202"/>
      <c r="J95" s="141"/>
      <c r="K95" s="164"/>
    </row>
    <row r="96" spans="1:11" ht="13.5">
      <c r="A96" s="140">
        <v>87</v>
      </c>
      <c r="B96" s="197"/>
      <c r="C96" s="198"/>
      <c r="D96" s="199"/>
      <c r="E96" s="199"/>
      <c r="F96" s="199"/>
      <c r="G96" s="200"/>
      <c r="H96" s="201"/>
      <c r="I96" s="202"/>
      <c r="J96" s="141"/>
      <c r="K96" s="164"/>
    </row>
    <row r="97" spans="1:11" ht="13.5">
      <c r="A97" s="140">
        <v>88</v>
      </c>
      <c r="B97" s="197"/>
      <c r="C97" s="198"/>
      <c r="D97" s="199"/>
      <c r="E97" s="199"/>
      <c r="F97" s="199"/>
      <c r="G97" s="200"/>
      <c r="H97" s="201"/>
      <c r="I97" s="202"/>
      <c r="J97" s="141"/>
      <c r="K97" s="164"/>
    </row>
    <row r="98" spans="1:11" ht="13.5">
      <c r="A98" s="140">
        <v>89</v>
      </c>
      <c r="B98" s="197"/>
      <c r="C98" s="198"/>
      <c r="D98" s="199"/>
      <c r="E98" s="199"/>
      <c r="F98" s="199"/>
      <c r="G98" s="200"/>
      <c r="H98" s="201"/>
      <c r="I98" s="202"/>
      <c r="J98" s="141"/>
      <c r="K98" s="164"/>
    </row>
    <row r="99" spans="1:11" ht="13.5">
      <c r="A99" s="140">
        <v>90</v>
      </c>
      <c r="B99" s="197"/>
      <c r="C99" s="198"/>
      <c r="D99" s="199"/>
      <c r="E99" s="199"/>
      <c r="F99" s="199"/>
      <c r="G99" s="200"/>
      <c r="H99" s="201"/>
      <c r="I99" s="202"/>
      <c r="J99" s="141"/>
      <c r="K99" s="164"/>
    </row>
    <row r="100" spans="1:11" ht="13.5">
      <c r="A100" s="140">
        <v>91</v>
      </c>
      <c r="B100" s="197"/>
      <c r="C100" s="198"/>
      <c r="D100" s="199"/>
      <c r="E100" s="199"/>
      <c r="F100" s="199"/>
      <c r="G100" s="200"/>
      <c r="H100" s="201"/>
      <c r="I100" s="202"/>
      <c r="J100" s="141"/>
      <c r="K100" s="164"/>
    </row>
    <row r="101" spans="1:11" ht="13.5">
      <c r="A101" s="140">
        <v>92</v>
      </c>
      <c r="B101" s="197"/>
      <c r="C101" s="198"/>
      <c r="D101" s="199"/>
      <c r="E101" s="199"/>
      <c r="F101" s="199"/>
      <c r="G101" s="200"/>
      <c r="H101" s="201"/>
      <c r="I101" s="202"/>
      <c r="J101" s="141"/>
      <c r="K101" s="164"/>
    </row>
    <row r="102" spans="1:11" ht="13.5">
      <c r="A102" s="140">
        <v>93</v>
      </c>
      <c r="B102" s="197"/>
      <c r="C102" s="198"/>
      <c r="D102" s="199"/>
      <c r="E102" s="199"/>
      <c r="F102" s="199"/>
      <c r="G102" s="200"/>
      <c r="H102" s="201"/>
      <c r="I102" s="202"/>
      <c r="J102" s="141"/>
      <c r="K102" s="164"/>
    </row>
    <row r="103" spans="1:11" ht="13.5">
      <c r="A103" s="140">
        <v>94</v>
      </c>
      <c r="B103" s="197"/>
      <c r="C103" s="198"/>
      <c r="D103" s="199"/>
      <c r="E103" s="199"/>
      <c r="F103" s="199"/>
      <c r="G103" s="200"/>
      <c r="H103" s="201"/>
      <c r="I103" s="202"/>
      <c r="J103" s="141"/>
      <c r="K103" s="164"/>
    </row>
    <row r="104" spans="1:11" ht="13.5">
      <c r="A104" s="140">
        <v>95</v>
      </c>
      <c r="B104" s="197"/>
      <c r="C104" s="198"/>
      <c r="D104" s="199"/>
      <c r="E104" s="199"/>
      <c r="F104" s="199"/>
      <c r="G104" s="200"/>
      <c r="H104" s="201"/>
      <c r="I104" s="202"/>
      <c r="J104" s="141"/>
      <c r="K104" s="164"/>
    </row>
    <row r="105" spans="1:11" ht="13.5">
      <c r="A105" s="140">
        <v>96</v>
      </c>
      <c r="B105" s="197"/>
      <c r="C105" s="198"/>
      <c r="D105" s="199"/>
      <c r="E105" s="199"/>
      <c r="F105" s="199"/>
      <c r="G105" s="200"/>
      <c r="H105" s="201"/>
      <c r="I105" s="202"/>
      <c r="J105" s="141"/>
      <c r="K105" s="164"/>
    </row>
    <row r="106" spans="1:11" ht="13.5">
      <c r="A106" s="140">
        <v>97</v>
      </c>
      <c r="B106" s="197"/>
      <c r="C106" s="198"/>
      <c r="D106" s="199"/>
      <c r="E106" s="199"/>
      <c r="F106" s="199"/>
      <c r="G106" s="200"/>
      <c r="H106" s="201"/>
      <c r="I106" s="202"/>
      <c r="J106" s="141"/>
      <c r="K106" s="164"/>
    </row>
    <row r="107" spans="1:11" ht="13.5">
      <c r="A107" s="140">
        <v>98</v>
      </c>
      <c r="B107" s="197"/>
      <c r="C107" s="198"/>
      <c r="D107" s="199"/>
      <c r="E107" s="199"/>
      <c r="F107" s="199"/>
      <c r="G107" s="200"/>
      <c r="H107" s="201"/>
      <c r="I107" s="202"/>
      <c r="J107" s="141"/>
      <c r="K107" s="164"/>
    </row>
    <row r="108" spans="1:11" ht="13.5">
      <c r="A108" s="140">
        <v>99</v>
      </c>
      <c r="B108" s="197"/>
      <c r="C108" s="198"/>
      <c r="D108" s="199"/>
      <c r="E108" s="199"/>
      <c r="F108" s="199"/>
      <c r="G108" s="200"/>
      <c r="H108" s="201"/>
      <c r="I108" s="202"/>
      <c r="J108" s="141"/>
      <c r="K108" s="164"/>
    </row>
    <row r="109" spans="1:11" ht="13.5">
      <c r="A109" s="140">
        <v>100</v>
      </c>
      <c r="B109" s="197"/>
      <c r="C109" s="198"/>
      <c r="D109" s="199"/>
      <c r="E109" s="199"/>
      <c r="F109" s="199"/>
      <c r="G109" s="200"/>
      <c r="H109" s="201"/>
      <c r="I109" s="202"/>
      <c r="J109" s="141"/>
      <c r="K109" s="164"/>
    </row>
    <row r="110" spans="1:11" ht="13.5">
      <c r="A110" s="169"/>
      <c r="B110" s="170"/>
      <c r="C110" s="170"/>
      <c r="D110" s="171"/>
      <c r="E110" s="171"/>
      <c r="F110" s="171"/>
      <c r="G110" s="172"/>
      <c r="H110" s="172"/>
      <c r="I110" s="172"/>
      <c r="J110" s="173"/>
      <c r="K110" s="164"/>
    </row>
    <row r="111" spans="1:11" ht="13.5">
      <c r="A111" s="173"/>
      <c r="B111" s="173"/>
      <c r="C111" s="174"/>
      <c r="D111" s="175"/>
      <c r="E111" s="142"/>
      <c r="F111" s="142"/>
      <c r="G111" s="169"/>
      <c r="H111" s="169"/>
      <c r="I111" s="169"/>
      <c r="J111" s="169"/>
      <c r="K111" s="164"/>
    </row>
    <row r="112" spans="1:11" ht="13.5">
      <c r="A112" s="162"/>
      <c r="B112" s="162"/>
      <c r="C112" s="167"/>
      <c r="D112" s="168"/>
      <c r="E112" s="152"/>
      <c r="F112" s="152"/>
      <c r="G112" s="164"/>
      <c r="H112" s="164"/>
      <c r="I112" s="164"/>
      <c r="J112" s="164"/>
      <c r="K112" s="164"/>
    </row>
    <row r="113" spans="3:11" s="162" customFormat="1" ht="13.5">
      <c r="C113" s="167"/>
      <c r="D113" s="168"/>
      <c r="E113" s="152"/>
      <c r="F113" s="152"/>
      <c r="G113" s="164"/>
      <c r="H113" s="164"/>
      <c r="I113" s="164"/>
      <c r="J113" s="164"/>
      <c r="K113" s="164"/>
    </row>
    <row r="114" spans="3:11" s="162" customFormat="1" ht="13.5">
      <c r="C114" s="167"/>
      <c r="D114" s="168"/>
      <c r="E114" s="152"/>
      <c r="F114" s="152"/>
      <c r="G114" s="164"/>
      <c r="H114" s="164"/>
      <c r="I114" s="164"/>
      <c r="J114" s="164"/>
      <c r="K114" s="164"/>
    </row>
    <row r="115" spans="3:11" s="162" customFormat="1" ht="13.5">
      <c r="C115" s="167"/>
      <c r="D115" s="168"/>
      <c r="E115" s="152"/>
      <c r="F115" s="152"/>
      <c r="G115" s="164"/>
      <c r="H115" s="164"/>
      <c r="I115" s="164"/>
      <c r="J115" s="164"/>
      <c r="K115" s="164"/>
    </row>
    <row r="116" spans="3:11" s="162" customFormat="1" ht="13.5">
      <c r="C116" s="167"/>
      <c r="D116" s="168"/>
      <c r="E116" s="152"/>
      <c r="F116" s="152"/>
      <c r="G116" s="164"/>
      <c r="H116" s="164"/>
      <c r="I116" s="164"/>
      <c r="J116" s="164"/>
      <c r="K116" s="164"/>
    </row>
    <row r="117" spans="3:11" s="162" customFormat="1" ht="13.5">
      <c r="C117" s="167"/>
      <c r="D117" s="168"/>
      <c r="E117" s="152"/>
      <c r="F117" s="152"/>
      <c r="G117" s="164"/>
      <c r="H117" s="164"/>
      <c r="I117" s="164"/>
      <c r="J117" s="164"/>
      <c r="K117" s="164"/>
    </row>
    <row r="118" spans="3:11" s="162" customFormat="1" ht="13.5">
      <c r="C118" s="167"/>
      <c r="D118" s="168"/>
      <c r="E118" s="152"/>
      <c r="F118" s="152"/>
      <c r="G118" s="164"/>
      <c r="H118" s="164"/>
      <c r="I118" s="164"/>
      <c r="J118" s="164"/>
      <c r="K118" s="164"/>
    </row>
    <row r="119" spans="3:11" s="162" customFormat="1" ht="13.5">
      <c r="C119" s="167"/>
      <c r="D119" s="168"/>
      <c r="E119" s="152"/>
      <c r="F119" s="152"/>
      <c r="G119" s="164"/>
      <c r="H119" s="164"/>
      <c r="I119" s="164"/>
      <c r="J119" s="164"/>
      <c r="K119" s="164"/>
    </row>
    <row r="120" spans="3:11" s="162" customFormat="1" ht="13.5">
      <c r="C120" s="167"/>
      <c r="D120" s="168"/>
      <c r="E120" s="152"/>
      <c r="F120" s="152"/>
      <c r="G120" s="164"/>
      <c r="H120" s="164"/>
      <c r="I120" s="164"/>
      <c r="J120" s="164"/>
      <c r="K120" s="164"/>
    </row>
    <row r="121" spans="3:11" s="162" customFormat="1" ht="13.5">
      <c r="C121" s="167"/>
      <c r="D121" s="168"/>
      <c r="E121" s="152"/>
      <c r="F121" s="152"/>
      <c r="G121" s="164"/>
      <c r="H121" s="164"/>
      <c r="I121" s="164"/>
      <c r="J121" s="164"/>
      <c r="K121" s="164"/>
    </row>
    <row r="122" spans="3:11" s="162" customFormat="1" ht="13.5">
      <c r="C122" s="167"/>
      <c r="D122" s="168"/>
      <c r="E122" s="152"/>
      <c r="F122" s="152"/>
      <c r="G122" s="164"/>
      <c r="H122" s="164"/>
      <c r="I122" s="164"/>
      <c r="J122" s="164"/>
      <c r="K122" s="164"/>
    </row>
    <row r="123" spans="3:11" s="162" customFormat="1" ht="13.5">
      <c r="C123" s="167"/>
      <c r="D123" s="168"/>
      <c r="E123" s="152"/>
      <c r="F123" s="152"/>
      <c r="G123" s="164"/>
      <c r="H123" s="164"/>
      <c r="I123" s="164"/>
      <c r="J123" s="164"/>
      <c r="K123" s="164"/>
    </row>
    <row r="124" spans="3:11" s="162" customFormat="1" ht="13.5">
      <c r="C124" s="167"/>
      <c r="D124" s="168"/>
      <c r="E124" s="152"/>
      <c r="F124" s="152"/>
      <c r="G124" s="164"/>
      <c r="H124" s="164"/>
      <c r="I124" s="164"/>
      <c r="J124" s="164"/>
      <c r="K124" s="164"/>
    </row>
    <row r="125" spans="3:11" s="162" customFormat="1" ht="13.5">
      <c r="C125" s="167"/>
      <c r="D125" s="168"/>
      <c r="E125" s="152"/>
      <c r="F125" s="152"/>
      <c r="G125" s="164"/>
      <c r="H125" s="164"/>
      <c r="I125" s="164"/>
      <c r="J125" s="164"/>
      <c r="K125" s="164"/>
    </row>
    <row r="126" spans="3:11" s="162" customFormat="1" ht="13.5">
      <c r="C126" s="167"/>
      <c r="D126" s="168"/>
      <c r="E126" s="152"/>
      <c r="F126" s="152"/>
      <c r="G126" s="164"/>
      <c r="H126" s="164"/>
      <c r="I126" s="164"/>
      <c r="J126" s="164"/>
      <c r="K126" s="164"/>
    </row>
    <row r="127" spans="3:11" s="162" customFormat="1" ht="13.5">
      <c r="C127" s="167"/>
      <c r="D127" s="168"/>
      <c r="E127" s="152"/>
      <c r="F127" s="152"/>
      <c r="G127" s="164"/>
      <c r="H127" s="164"/>
      <c r="I127" s="164"/>
      <c r="J127" s="164"/>
      <c r="K127" s="164"/>
    </row>
    <row r="128" spans="3:11" s="162" customFormat="1" ht="13.5">
      <c r="C128" s="167"/>
      <c r="D128" s="168"/>
      <c r="E128" s="152"/>
      <c r="F128" s="152"/>
      <c r="G128" s="164"/>
      <c r="H128" s="164"/>
      <c r="I128" s="164"/>
      <c r="J128" s="164"/>
      <c r="K128" s="164"/>
    </row>
    <row r="129" spans="3:11" s="162" customFormat="1" ht="13.5">
      <c r="C129" s="167"/>
      <c r="D129" s="168"/>
      <c r="E129" s="152"/>
      <c r="F129" s="152"/>
      <c r="G129" s="164"/>
      <c r="H129" s="164"/>
      <c r="I129" s="164"/>
      <c r="J129" s="164"/>
      <c r="K129" s="164"/>
    </row>
    <row r="130" spans="3:11" s="162" customFormat="1" ht="13.5">
      <c r="C130" s="167"/>
      <c r="D130" s="168"/>
      <c r="E130" s="152"/>
      <c r="F130" s="152"/>
      <c r="G130" s="164"/>
      <c r="H130" s="164"/>
      <c r="I130" s="164"/>
      <c r="J130" s="164"/>
      <c r="K130" s="164"/>
    </row>
    <row r="131" spans="3:11" s="162" customFormat="1" ht="13.5">
      <c r="C131" s="167"/>
      <c r="D131" s="168"/>
      <c r="E131" s="152"/>
      <c r="F131" s="152"/>
      <c r="G131" s="164"/>
      <c r="H131" s="164"/>
      <c r="I131" s="164"/>
      <c r="J131" s="164"/>
      <c r="K131" s="164"/>
    </row>
    <row r="132" spans="3:11" s="162" customFormat="1" ht="13.5">
      <c r="C132" s="167"/>
      <c r="D132" s="168"/>
      <c r="E132" s="152"/>
      <c r="F132" s="152"/>
      <c r="G132" s="164"/>
      <c r="H132" s="164"/>
      <c r="I132" s="164"/>
      <c r="J132" s="164"/>
      <c r="K132" s="164"/>
    </row>
    <row r="133" spans="3:11" s="162" customFormat="1" ht="13.5">
      <c r="C133" s="167"/>
      <c r="D133" s="168"/>
      <c r="E133" s="152"/>
      <c r="F133" s="152"/>
      <c r="G133" s="164"/>
      <c r="H133" s="164"/>
      <c r="I133" s="164"/>
      <c r="J133" s="164"/>
      <c r="K133" s="164"/>
    </row>
    <row r="134" spans="3:11" s="162" customFormat="1" ht="13.5">
      <c r="C134" s="167"/>
      <c r="D134" s="168"/>
      <c r="E134" s="152"/>
      <c r="F134" s="152"/>
      <c r="G134" s="164"/>
      <c r="H134" s="164"/>
      <c r="I134" s="164"/>
      <c r="J134" s="164"/>
      <c r="K134" s="164"/>
    </row>
    <row r="135" spans="3:11" s="162" customFormat="1" ht="13.5">
      <c r="C135" s="167"/>
      <c r="D135" s="168"/>
      <c r="E135" s="152"/>
      <c r="F135" s="152"/>
      <c r="G135" s="164"/>
      <c r="H135" s="164"/>
      <c r="I135" s="164"/>
      <c r="J135" s="164"/>
      <c r="K135" s="164"/>
    </row>
    <row r="136" spans="3:4" s="162" customFormat="1" ht="13.5">
      <c r="C136" s="164"/>
      <c r="D136" s="168"/>
    </row>
    <row r="137" spans="3:4" s="162" customFormat="1" ht="13.5">
      <c r="C137" s="164"/>
      <c r="D137" s="168"/>
    </row>
    <row r="138" spans="3:4" s="162" customFormat="1" ht="13.5">
      <c r="C138" s="164"/>
      <c r="D138" s="168"/>
    </row>
    <row r="139" spans="3:4" s="162" customFormat="1" ht="13.5">
      <c r="C139" s="164"/>
      <c r="D139" s="168"/>
    </row>
    <row r="140" spans="3:4" s="162" customFormat="1" ht="13.5">
      <c r="C140" s="164"/>
      <c r="D140" s="168"/>
    </row>
    <row r="141" spans="3:4" s="162" customFormat="1" ht="13.5">
      <c r="C141" s="164"/>
      <c r="D141" s="168"/>
    </row>
    <row r="142" spans="3:4" s="162" customFormat="1" ht="13.5">
      <c r="C142" s="164"/>
      <c r="D142" s="168"/>
    </row>
    <row r="143" spans="3:4" s="162" customFormat="1" ht="13.5">
      <c r="C143" s="164"/>
      <c r="D143" s="168"/>
    </row>
    <row r="144" spans="3:4" s="162" customFormat="1" ht="13.5">
      <c r="C144" s="164"/>
      <c r="D144" s="168"/>
    </row>
    <row r="145" spans="3:4" s="162" customFormat="1" ht="13.5">
      <c r="C145" s="164"/>
      <c r="D145" s="168"/>
    </row>
    <row r="146" spans="3:4" s="162" customFormat="1" ht="13.5">
      <c r="C146" s="164"/>
      <c r="D146" s="168"/>
    </row>
    <row r="147" spans="3:4" s="162" customFormat="1" ht="13.5">
      <c r="C147" s="164"/>
      <c r="D147" s="168"/>
    </row>
    <row r="148" spans="3:4" s="162" customFormat="1" ht="13.5">
      <c r="C148" s="164"/>
      <c r="D148" s="168"/>
    </row>
    <row r="149" spans="3:4" s="162" customFormat="1" ht="13.5">
      <c r="C149" s="164"/>
      <c r="D149" s="168"/>
    </row>
    <row r="150" spans="3:4" s="162" customFormat="1" ht="13.5">
      <c r="C150" s="164"/>
      <c r="D150" s="168"/>
    </row>
    <row r="151" spans="3:4" s="162" customFormat="1" ht="13.5">
      <c r="C151" s="164"/>
      <c r="D151" s="168"/>
    </row>
    <row r="152" spans="3:4" s="162" customFormat="1" ht="13.5">
      <c r="C152" s="164"/>
      <c r="D152" s="168"/>
    </row>
    <row r="153" spans="3:4" s="162" customFormat="1" ht="13.5">
      <c r="C153" s="164"/>
      <c r="D153" s="168"/>
    </row>
  </sheetData>
  <sheetProtection/>
  <mergeCells count="7">
    <mergeCell ref="G2:H2"/>
    <mergeCell ref="D5:E5"/>
    <mergeCell ref="D6:E6"/>
    <mergeCell ref="G3:H3"/>
    <mergeCell ref="G4:I4"/>
    <mergeCell ref="G5:H5"/>
    <mergeCell ref="G6:H6"/>
  </mergeCells>
  <conditionalFormatting sqref="B9:I109">
    <cfRule type="expression" priority="1" dxfId="0" stopIfTrue="1">
      <formula>MOD($A9,5)=0</formula>
    </cfRule>
  </conditionalFormatting>
  <dataValidations count="3">
    <dataValidation errorStyle="warning" type="list" allowBlank="1" showInputMessage="1" showErrorMessage="1" promptTitle="都立・私立・国立" sqref="F2">
      <formula1>$O$1:$S$1</formula1>
    </dataValidation>
    <dataValidation errorStyle="warning" type="list" allowBlank="1" showInputMessage="1" showErrorMessage="1" sqref="D7">
      <formula1>$T$1:$U$1</formula1>
    </dataValidation>
    <dataValidation errorStyle="warning" allowBlank="1" showInputMessage="1" showErrorMessage="1" sqref="D8"/>
  </dataValidations>
  <printOptions/>
  <pageMargins left="0.3937007874015748" right="0.3937007874015748" top="0.984251968503937" bottom="0.7874015748031497"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21"/>
  <sheetViews>
    <sheetView zoomScale="90" zoomScaleNormal="90" workbookViewId="0" topLeftCell="A1">
      <selection activeCell="O2" sqref="O2"/>
    </sheetView>
  </sheetViews>
  <sheetFormatPr defaultColWidth="9.00390625" defaultRowHeight="13.5"/>
  <cols>
    <col min="2" max="2" width="1.625" style="0" customWidth="1"/>
    <col min="3" max="3" width="10.625" style="0" customWidth="1"/>
    <col min="4" max="4" width="1.625" style="0" customWidth="1"/>
    <col min="5" max="5" width="4.625" style="0" customWidth="1"/>
    <col min="6" max="6" width="2.625" style="0" customWidth="1"/>
    <col min="7" max="7" width="4.625" style="0" customWidth="1"/>
    <col min="9" max="9" width="5.125" style="0" customWidth="1"/>
    <col min="10" max="10" width="16.625" style="0" customWidth="1"/>
    <col min="11" max="11" width="10.625" style="0" customWidth="1"/>
    <col min="12" max="12" width="3.625" style="0" customWidth="1"/>
    <col min="13" max="13" width="1.625" style="0" customWidth="1"/>
    <col min="16" max="16" width="3.125" style="0" customWidth="1"/>
    <col min="17" max="17" width="2.625" style="0" customWidth="1"/>
    <col min="18" max="19" width="3.125" style="0" customWidth="1"/>
    <col min="20" max="20" width="1.625" style="0" customWidth="1"/>
  </cols>
  <sheetData>
    <row r="1" spans="1:12" s="65" customFormat="1" ht="21" customHeight="1">
      <c r="A1" s="288" t="str">
        <f>"平成"&amp;'使用の手引き'!$A$6&amp;"年度"</f>
        <v>平成２２年度</v>
      </c>
      <c r="B1" s="289"/>
      <c r="C1" s="289"/>
      <c r="D1" s="72"/>
      <c r="E1" s="73" t="s">
        <v>116</v>
      </c>
      <c r="F1" s="72"/>
      <c r="G1" s="72"/>
      <c r="H1" s="72"/>
      <c r="I1" s="72"/>
      <c r="J1" s="72"/>
      <c r="K1" s="74"/>
      <c r="L1" s="83"/>
    </row>
    <row r="2" spans="1:12" s="65" customFormat="1" ht="18.75" customHeight="1">
      <c r="A2" s="75" t="s">
        <v>0</v>
      </c>
      <c r="B2" s="76" t="s">
        <v>141</v>
      </c>
      <c r="C2" s="143">
        <f>IF('登録入力'!$D$2="","",'登録入力'!$D$2)</f>
      </c>
      <c r="D2" s="42" t="s">
        <v>76</v>
      </c>
      <c r="E2" s="42"/>
      <c r="F2" s="294">
        <f>IF('登録入力'!$F$2="","",'登録入力'!$F$2)</f>
      </c>
      <c r="G2" s="294"/>
      <c r="H2" s="301">
        <f>IF('登録入力'!$G$2="","",'登録入力'!$G$2)</f>
      </c>
      <c r="I2" s="301"/>
      <c r="J2" s="301"/>
      <c r="K2" s="70" t="s">
        <v>11</v>
      </c>
      <c r="L2" s="83"/>
    </row>
    <row r="3" spans="1:12" s="65" customFormat="1" ht="18.75" customHeight="1">
      <c r="A3" s="77" t="s">
        <v>119</v>
      </c>
      <c r="B3" s="78"/>
      <c r="C3" s="294">
        <f>IF('登録入力'!$G$4="","",'登録入力'!$G$4)</f>
      </c>
      <c r="D3" s="294"/>
      <c r="E3" s="294"/>
      <c r="F3" s="294"/>
      <c r="G3" s="294"/>
      <c r="H3" s="294"/>
      <c r="I3" s="294"/>
      <c r="J3" s="294"/>
      <c r="K3" s="79"/>
      <c r="L3" s="83"/>
    </row>
    <row r="4" spans="1:16" s="65" customFormat="1" ht="18.75" customHeight="1">
      <c r="A4" s="75" t="s">
        <v>118</v>
      </c>
      <c r="B4" s="76"/>
      <c r="C4" s="293">
        <f>IF('登録入力'!$D$5="","",'登録入力'!$D$5)</f>
      </c>
      <c r="D4" s="293"/>
      <c r="E4" s="293"/>
      <c r="F4" s="293"/>
      <c r="G4" s="293"/>
      <c r="H4" s="42"/>
      <c r="I4" s="61" t="s">
        <v>142</v>
      </c>
      <c r="J4" s="293">
        <f>IF('登録入力'!$G$5="","",'登録入力'!$G$5)</f>
      </c>
      <c r="K4" s="287"/>
      <c r="L4" s="83"/>
      <c r="O4" s="306" t="s">
        <v>121</v>
      </c>
      <c r="P4" s="306"/>
    </row>
    <row r="5" spans="1:12" s="65" customFormat="1" ht="19.5" customHeight="1">
      <c r="A5" s="67"/>
      <c r="B5" s="80"/>
      <c r="C5" s="80" t="str">
        <f>"平成"&amp;'使用の手引き'!$A$6&amp;"年度 加盟申込を致します"</f>
        <v>平成２２年度 加盟申込を致します</v>
      </c>
      <c r="D5" s="68"/>
      <c r="E5" s="68"/>
      <c r="F5" s="68"/>
      <c r="G5" s="68"/>
      <c r="H5" s="68"/>
      <c r="I5" s="68"/>
      <c r="J5" s="68"/>
      <c r="K5" s="81"/>
      <c r="L5" s="83"/>
    </row>
    <row r="6" spans="1:19" s="65" customFormat="1" ht="19.5" customHeight="1">
      <c r="A6" s="69"/>
      <c r="B6" s="42"/>
      <c r="C6" s="302" t="str">
        <f>"平成"&amp;'使用の手引き'!$A$6&amp;"年"</f>
        <v>平成２２年</v>
      </c>
      <c r="D6" s="302"/>
      <c r="E6" s="146"/>
      <c r="F6" s="42" t="s">
        <v>13</v>
      </c>
      <c r="G6" s="146"/>
      <c r="H6" s="42" t="s">
        <v>14</v>
      </c>
      <c r="I6" s="42"/>
      <c r="J6" s="42"/>
      <c r="K6" s="70"/>
      <c r="L6" s="83"/>
      <c r="O6" s="145" t="str">
        <f>"平成"&amp;'使用の手引き'!$A$6&amp;"年"</f>
        <v>平成２２年</v>
      </c>
      <c r="P6" s="147"/>
      <c r="Q6" s="65" t="s">
        <v>13</v>
      </c>
      <c r="R6" s="147"/>
      <c r="S6" s="65" t="s">
        <v>14</v>
      </c>
    </row>
    <row r="7" spans="1:14" s="65" customFormat="1" ht="19.5" customHeight="1">
      <c r="A7" s="303">
        <f>IF('登録入力'!$F$2="","",'登録入力'!$F$2)</f>
      </c>
      <c r="B7" s="304"/>
      <c r="C7" s="292">
        <f>IF('登録入力'!$G$2="","",'登録入力'!$G$2)</f>
      </c>
      <c r="D7" s="292"/>
      <c r="E7" s="292"/>
      <c r="F7" s="292"/>
      <c r="G7" s="292"/>
      <c r="H7" s="82" t="s">
        <v>52</v>
      </c>
      <c r="I7" s="42"/>
      <c r="J7" s="136">
        <f>IF('登録入力'!$G$3="","",'登録入力'!$G$3)</f>
      </c>
      <c r="K7" s="52" t="s">
        <v>57</v>
      </c>
      <c r="L7" s="83"/>
      <c r="N7" s="65">
        <f>IF('登録入力'!$F$2="","",'登録入力'!$F$2)</f>
      </c>
    </row>
    <row r="8" spans="1:13" s="65" customFormat="1" ht="19.5" customHeight="1">
      <c r="A8" s="98"/>
      <c r="B8" s="99"/>
      <c r="C8" s="100" t="s">
        <v>53</v>
      </c>
      <c r="D8" s="100"/>
      <c r="E8" s="100" t="s">
        <v>138</v>
      </c>
      <c r="F8" s="305">
        <f>IF('登録入力'!$D$7="","",'登録入力'!$D$7)</f>
      </c>
      <c r="G8" s="306"/>
      <c r="H8" s="306"/>
      <c r="I8" s="42" t="s">
        <v>137</v>
      </c>
      <c r="J8" s="101">
        <f>IF('登録入力'!$D$6="","",'登録入力'!$D$6)</f>
      </c>
      <c r="K8" s="137"/>
      <c r="L8" s="138"/>
      <c r="M8" s="102"/>
    </row>
    <row r="9" spans="1:12" s="65" customFormat="1" ht="7.5" customHeight="1">
      <c r="A9" s="98"/>
      <c r="B9" s="99"/>
      <c r="C9" s="100"/>
      <c r="D9" s="100"/>
      <c r="E9" s="100"/>
      <c r="F9" s="100"/>
      <c r="G9" s="100"/>
      <c r="H9" s="82"/>
      <c r="I9" s="42"/>
      <c r="J9" s="42"/>
      <c r="K9" s="52"/>
      <c r="L9" s="83"/>
    </row>
    <row r="10" spans="1:16" s="65" customFormat="1" ht="24" customHeight="1" thickBot="1">
      <c r="A10" s="290" t="s">
        <v>117</v>
      </c>
      <c r="B10" s="291"/>
      <c r="C10" s="291"/>
      <c r="D10" s="291"/>
      <c r="E10" s="291"/>
      <c r="F10" s="291"/>
      <c r="G10" s="291"/>
      <c r="H10" s="66"/>
      <c r="I10" s="66"/>
      <c r="J10" s="66"/>
      <c r="K10" s="55"/>
      <c r="L10" s="83"/>
      <c r="N10" s="311">
        <f>IF('登録入力'!$G$2="","",'登録入力'!$G$2)</f>
      </c>
      <c r="O10" s="311"/>
      <c r="P10" s="65" t="s">
        <v>11</v>
      </c>
    </row>
    <row r="11" spans="12:15" ht="24" customHeight="1" thickBot="1">
      <c r="L11" s="84"/>
      <c r="O11" s="85" t="s">
        <v>120</v>
      </c>
    </row>
    <row r="12" spans="1:12" s="65" customFormat="1" ht="21" customHeight="1">
      <c r="A12" s="288" t="str">
        <f>"平成"&amp;'使用の手引き'!$A$6&amp;"年度"</f>
        <v>平成２２年度</v>
      </c>
      <c r="B12" s="289"/>
      <c r="C12" s="289"/>
      <c r="D12" s="72"/>
      <c r="E12" s="73" t="s">
        <v>116</v>
      </c>
      <c r="F12" s="72"/>
      <c r="G12" s="72"/>
      <c r="H12" s="72"/>
      <c r="I12" s="72"/>
      <c r="J12" s="72"/>
      <c r="K12" s="74"/>
      <c r="L12" s="83"/>
    </row>
    <row r="13" spans="1:18" s="65" customFormat="1" ht="18.75" customHeight="1">
      <c r="A13" s="75" t="s">
        <v>0</v>
      </c>
      <c r="B13" s="76" t="s">
        <v>141</v>
      </c>
      <c r="C13" s="143">
        <f>IF('登録入力'!$D$2="","",'登録入力'!$D$2)</f>
      </c>
      <c r="D13" s="42" t="s">
        <v>76</v>
      </c>
      <c r="E13" s="42"/>
      <c r="F13" s="294">
        <f>IF('登録入力'!$F$2="","",'登録入力'!$F$2)</f>
      </c>
      <c r="G13" s="294"/>
      <c r="H13" s="301">
        <f>IF('登録入力'!$G$2="","",'登録入力'!$G$2)</f>
      </c>
      <c r="I13" s="301"/>
      <c r="J13" s="301"/>
      <c r="K13" s="70" t="s">
        <v>11</v>
      </c>
      <c r="L13" s="83"/>
      <c r="N13" s="71"/>
      <c r="O13" s="307"/>
      <c r="P13" s="307"/>
      <c r="Q13" s="307"/>
      <c r="R13" s="308"/>
    </row>
    <row r="14" spans="1:18" s="65" customFormat="1" ht="18.75" customHeight="1">
      <c r="A14" s="77" t="s">
        <v>119</v>
      </c>
      <c r="B14" s="78"/>
      <c r="C14" s="294">
        <f>IF('登録入力'!$G$4="","",'登録入力'!$G$4)</f>
      </c>
      <c r="D14" s="294"/>
      <c r="E14" s="294"/>
      <c r="F14" s="294"/>
      <c r="G14" s="294"/>
      <c r="H14" s="294"/>
      <c r="I14" s="294"/>
      <c r="J14" s="294"/>
      <c r="K14" s="79"/>
      <c r="L14" s="83"/>
      <c r="N14" s="151" t="s">
        <v>122</v>
      </c>
      <c r="O14" s="313" t="s">
        <v>221</v>
      </c>
      <c r="P14" s="314"/>
      <c r="Q14" s="314"/>
      <c r="R14" s="315"/>
    </row>
    <row r="15" spans="1:18" s="65" customFormat="1" ht="18.75" customHeight="1">
      <c r="A15" s="75" t="s">
        <v>118</v>
      </c>
      <c r="B15" s="76"/>
      <c r="C15" s="293">
        <f>IF('登録入力'!$D$5="","",'登録入力'!$D$5)</f>
      </c>
      <c r="D15" s="293"/>
      <c r="E15" s="293"/>
      <c r="F15" s="293"/>
      <c r="G15" s="293"/>
      <c r="H15" s="42"/>
      <c r="I15" s="61" t="s">
        <v>142</v>
      </c>
      <c r="J15" s="293">
        <f>IF('登録入力'!$G$5="","",'登録入力'!$G$5)</f>
      </c>
      <c r="K15" s="287"/>
      <c r="L15" s="83"/>
      <c r="N15" s="86"/>
      <c r="O15" s="309"/>
      <c r="P15" s="309"/>
      <c r="Q15" s="309"/>
      <c r="R15" s="310"/>
    </row>
    <row r="16" spans="1:18" s="65" customFormat="1" ht="19.5" customHeight="1">
      <c r="A16" s="67"/>
      <c r="B16" s="80"/>
      <c r="C16" s="80" t="str">
        <f>"平成"&amp;'使用の手引き'!$A$6&amp;"年度 加盟申込を致します"</f>
        <v>平成２２年度 加盟申込を致します</v>
      </c>
      <c r="D16" s="68"/>
      <c r="E16" s="68"/>
      <c r="F16" s="68"/>
      <c r="G16" s="68"/>
      <c r="H16" s="68"/>
      <c r="I16" s="68"/>
      <c r="J16" s="68"/>
      <c r="K16" s="81"/>
      <c r="L16" s="83"/>
      <c r="N16" s="312" t="str">
        <f>"ただし、平成"&amp;'使用の手引き'!$A$6&amp;"年度加盟経費"</f>
        <v>ただし、平成２２年度加盟経費</v>
      </c>
      <c r="O16" s="312"/>
      <c r="P16" s="312"/>
      <c r="Q16" s="312"/>
      <c r="R16" s="312"/>
    </row>
    <row r="17" spans="1:16" s="65" customFormat="1" ht="19.5" customHeight="1">
      <c r="A17" s="69"/>
      <c r="B17" s="42"/>
      <c r="C17" s="302" t="str">
        <f>"平成"&amp;'使用の手引き'!$A$6&amp;"年"</f>
        <v>平成２２年</v>
      </c>
      <c r="D17" s="302"/>
      <c r="E17" s="146"/>
      <c r="F17" s="42" t="s">
        <v>13</v>
      </c>
      <c r="G17" s="146"/>
      <c r="H17" s="42" t="s">
        <v>14</v>
      </c>
      <c r="I17" s="42"/>
      <c r="J17" s="42"/>
      <c r="K17" s="70"/>
      <c r="L17" s="83"/>
      <c r="N17" s="65" t="s">
        <v>62</v>
      </c>
      <c r="P17" s="85"/>
    </row>
    <row r="18" spans="1:12" s="65" customFormat="1" ht="19.5" customHeight="1">
      <c r="A18" s="303">
        <f>IF('登録入力'!$F$2="","",'登録入力'!$F$2)</f>
      </c>
      <c r="B18" s="304"/>
      <c r="C18" s="292">
        <f>IF('登録入力'!$G$2="","",'登録入力'!$G$2)</f>
      </c>
      <c r="D18" s="292"/>
      <c r="E18" s="292"/>
      <c r="F18" s="292"/>
      <c r="G18" s="292"/>
      <c r="H18" s="82" t="s">
        <v>52</v>
      </c>
      <c r="I18" s="42"/>
      <c r="J18" s="136">
        <f>IF('登録入力'!$G$3="","",'登録入力'!$G$3)</f>
      </c>
      <c r="K18" s="52" t="s">
        <v>57</v>
      </c>
      <c r="L18" s="83"/>
    </row>
    <row r="19" spans="1:12" s="65" customFormat="1" ht="19.5" customHeight="1">
      <c r="A19" s="98"/>
      <c r="B19" s="99"/>
      <c r="C19" s="100" t="s">
        <v>53</v>
      </c>
      <c r="D19" s="100"/>
      <c r="E19" s="100" t="s">
        <v>138</v>
      </c>
      <c r="F19" s="305">
        <f>IF('登録入力'!$D$7="","",'登録入力'!$D$7)</f>
      </c>
      <c r="G19" s="306"/>
      <c r="H19" s="306"/>
      <c r="I19" s="42" t="s">
        <v>137</v>
      </c>
      <c r="J19" s="101">
        <f>IF('登録入力'!$D$6="","",'登録入力'!$D$6)</f>
      </c>
      <c r="K19" s="52"/>
      <c r="L19" s="83"/>
    </row>
    <row r="20" spans="1:12" s="65" customFormat="1" ht="7.5" customHeight="1">
      <c r="A20" s="98"/>
      <c r="B20" s="99"/>
      <c r="C20" s="100"/>
      <c r="D20" s="100"/>
      <c r="E20" s="100"/>
      <c r="F20" s="100"/>
      <c r="G20" s="100"/>
      <c r="H20" s="82"/>
      <c r="I20" s="42"/>
      <c r="J20" s="42"/>
      <c r="K20" s="52"/>
      <c r="L20" s="83"/>
    </row>
    <row r="21" spans="1:14" s="65" customFormat="1" ht="24" customHeight="1" thickBot="1">
      <c r="A21" s="290" t="s">
        <v>117</v>
      </c>
      <c r="B21" s="291"/>
      <c r="C21" s="291"/>
      <c r="D21" s="291"/>
      <c r="E21" s="291"/>
      <c r="F21" s="291"/>
      <c r="G21" s="291"/>
      <c r="H21" s="66"/>
      <c r="I21" s="66"/>
      <c r="J21" s="66"/>
      <c r="K21" s="55"/>
      <c r="L21" s="83"/>
      <c r="N21" s="65" t="s">
        <v>123</v>
      </c>
    </row>
  </sheetData>
  <sheetProtection/>
  <mergeCells count="28">
    <mergeCell ref="O4:P4"/>
    <mergeCell ref="O13:R13"/>
    <mergeCell ref="O15:R15"/>
    <mergeCell ref="C18:G18"/>
    <mergeCell ref="N10:O10"/>
    <mergeCell ref="N16:R16"/>
    <mergeCell ref="O14:R14"/>
    <mergeCell ref="F8:H8"/>
    <mergeCell ref="A21:G21"/>
    <mergeCell ref="A7:B7"/>
    <mergeCell ref="F13:G13"/>
    <mergeCell ref="H13:J13"/>
    <mergeCell ref="A18:B18"/>
    <mergeCell ref="C14:J14"/>
    <mergeCell ref="C15:G15"/>
    <mergeCell ref="J15:K15"/>
    <mergeCell ref="C17:D17"/>
    <mergeCell ref="F19:H19"/>
    <mergeCell ref="A1:C1"/>
    <mergeCell ref="A10:G10"/>
    <mergeCell ref="A12:C12"/>
    <mergeCell ref="F2:G2"/>
    <mergeCell ref="H2:J2"/>
    <mergeCell ref="C6:D6"/>
    <mergeCell ref="C7:G7"/>
    <mergeCell ref="C4:G4"/>
    <mergeCell ref="C3:J3"/>
    <mergeCell ref="J4:K4"/>
  </mergeCells>
  <printOptions/>
  <pageMargins left="0.3937007874015748" right="0.7874015748031497" top="0.984251968503937" bottom="0.984251968503937" header="0.5118110236220472" footer="0.5118110236220472"/>
  <pageSetup orientation="landscape" paperSize="13" r:id="rId1"/>
</worksheet>
</file>

<file path=xl/worksheets/sheet4.xml><?xml version="1.0" encoding="utf-8"?>
<worksheet xmlns="http://schemas.openxmlformats.org/spreadsheetml/2006/main" xmlns:r="http://schemas.openxmlformats.org/officeDocument/2006/relationships">
  <dimension ref="A1:U153"/>
  <sheetViews>
    <sheetView showGridLines="0" view="pageBreakPreview" zoomScale="60" workbookViewId="0" topLeftCell="A1">
      <selection activeCell="D10" sqref="D10"/>
    </sheetView>
  </sheetViews>
  <sheetFormatPr defaultColWidth="9.00390625" defaultRowHeight="12.75" customHeight="1"/>
  <cols>
    <col min="1" max="1" width="4.625" style="205" customWidth="1"/>
    <col min="2" max="3" width="6.625" style="205" customWidth="1"/>
    <col min="4" max="9" width="12.625" style="205" customWidth="1"/>
    <col min="10" max="10" width="4.625" style="205" customWidth="1"/>
    <col min="11" max="12" width="4.625" style="209" customWidth="1"/>
    <col min="13" max="14" width="4.625" style="205" customWidth="1"/>
    <col min="15" max="21" width="5.25390625" style="205" bestFit="1" customWidth="1"/>
    <col min="22" max="23" width="8.625" style="205" customWidth="1"/>
    <col min="24" max="25" width="10.625" style="205" customWidth="1"/>
    <col min="26" max="26" width="12.625" style="205" customWidth="1"/>
    <col min="27" max="29" width="18.625" style="205" customWidth="1"/>
    <col min="30" max="16384" width="9.00390625" style="205" customWidth="1"/>
  </cols>
  <sheetData>
    <row r="1" spans="2:21" ht="12.75" customHeight="1">
      <c r="B1" s="206"/>
      <c r="C1" s="207" t="str">
        <f>'使用の手引き'!$A$6</f>
        <v>２２</v>
      </c>
      <c r="D1" s="208" t="s">
        <v>149</v>
      </c>
      <c r="E1" s="208"/>
      <c r="F1" s="208"/>
      <c r="G1" s="208"/>
      <c r="H1" s="208"/>
      <c r="I1" s="208"/>
      <c r="O1" s="205" t="s">
        <v>131</v>
      </c>
      <c r="P1" s="205" t="s">
        <v>150</v>
      </c>
      <c r="Q1" s="205" t="s">
        <v>151</v>
      </c>
      <c r="R1" s="205" t="s">
        <v>152</v>
      </c>
      <c r="S1" s="205" t="s">
        <v>153</v>
      </c>
      <c r="T1" s="205" t="s">
        <v>154</v>
      </c>
      <c r="U1" s="205" t="s">
        <v>155</v>
      </c>
    </row>
    <row r="2" spans="2:12" ht="12.75" customHeight="1">
      <c r="B2" s="208"/>
      <c r="C2" s="210" t="s">
        <v>0</v>
      </c>
      <c r="D2" s="211">
        <f>IF('登録入力'!D2="","",'登録入力'!D2)</f>
      </c>
      <c r="E2" s="210" t="s">
        <v>30</v>
      </c>
      <c r="F2" s="212">
        <f>IF('登録入力'!F2="","",'登録入力'!F2)</f>
      </c>
      <c r="G2" s="295">
        <f>IF('登録入力'!G2="","",'登録入力'!G2)</f>
      </c>
      <c r="H2" s="296"/>
      <c r="I2" s="213" t="s">
        <v>11</v>
      </c>
      <c r="L2" s="214"/>
    </row>
    <row r="3" spans="2:9" ht="12.75" customHeight="1">
      <c r="B3" s="208"/>
      <c r="C3" s="206" t="s">
        <v>31</v>
      </c>
      <c r="D3" s="211">
        <f>IF('登録入力'!D3="","",'登録入力'!D3)</f>
      </c>
      <c r="E3" s="208"/>
      <c r="F3" s="215" t="s">
        <v>115</v>
      </c>
      <c r="G3" s="295">
        <f>IF('登録入力'!G3="","",'登録入力'!G3)</f>
      </c>
      <c r="H3" s="296"/>
      <c r="I3" s="208"/>
    </row>
    <row r="4" spans="2:9" ht="12.75" customHeight="1">
      <c r="B4" s="208"/>
      <c r="C4" s="210" t="s">
        <v>163</v>
      </c>
      <c r="D4" s="211">
        <f>IF('登録入力'!D4="","",'登録入力'!D4)</f>
      </c>
      <c r="F4" s="210" t="s">
        <v>1</v>
      </c>
      <c r="G4" s="295">
        <f>IF('登録入力'!G4="","",'登録入力'!G4)</f>
      </c>
      <c r="H4" s="297"/>
      <c r="I4" s="296"/>
    </row>
    <row r="5" spans="2:11" ht="12.75" customHeight="1">
      <c r="B5" s="208"/>
      <c r="C5" s="210" t="s">
        <v>32</v>
      </c>
      <c r="D5" s="295">
        <f>IF('登録入力'!D5="","",'登録入力'!D5)</f>
      </c>
      <c r="E5" s="296"/>
      <c r="F5" s="215" t="s">
        <v>33</v>
      </c>
      <c r="G5" s="295">
        <f>IF('登録入力'!G5="","",'登録入力'!G5)</f>
      </c>
      <c r="H5" s="296"/>
      <c r="I5" s="208"/>
      <c r="J5" s="216"/>
      <c r="K5" s="214"/>
    </row>
    <row r="6" spans="2:9" ht="12.75" customHeight="1">
      <c r="B6" s="208"/>
      <c r="C6" s="210" t="s">
        <v>34</v>
      </c>
      <c r="D6" s="295">
        <f>IF('登録入力'!D6="","",'登録入力'!D6)</f>
      </c>
      <c r="E6" s="296"/>
      <c r="F6" s="206" t="s">
        <v>164</v>
      </c>
      <c r="G6" s="295">
        <f>IF('登録入力'!G6="","",'登録入力'!G6)</f>
      </c>
      <c r="H6" s="296"/>
      <c r="I6" s="208"/>
    </row>
    <row r="7" spans="2:9" ht="12.75" customHeight="1">
      <c r="B7" s="208"/>
      <c r="C7" s="215" t="s">
        <v>139</v>
      </c>
      <c r="D7" s="211">
        <f>IF('登録入力'!D7="","",'登録入力'!D7)</f>
      </c>
      <c r="E7" s="208"/>
      <c r="F7" s="208"/>
      <c r="G7" s="208"/>
      <c r="H7" s="208"/>
      <c r="I7" s="208"/>
    </row>
    <row r="8" spans="2:9" ht="12.75" customHeight="1">
      <c r="B8" s="208"/>
      <c r="C8" s="217"/>
      <c r="D8" s="218"/>
      <c r="E8" s="208"/>
      <c r="F8" s="208"/>
      <c r="G8" s="208"/>
      <c r="H8" s="208"/>
      <c r="I8" s="208"/>
    </row>
    <row r="9" spans="1:9" ht="12.75" customHeight="1">
      <c r="A9" s="219"/>
      <c r="B9" s="220" t="s">
        <v>134</v>
      </c>
      <c r="C9" s="221" t="s">
        <v>126</v>
      </c>
      <c r="D9" s="179" t="s">
        <v>162</v>
      </c>
      <c r="E9" s="179" t="s">
        <v>2</v>
      </c>
      <c r="F9" s="179" t="s">
        <v>3</v>
      </c>
      <c r="G9" s="180" t="s">
        <v>4</v>
      </c>
      <c r="H9" s="178" t="s">
        <v>167</v>
      </c>
      <c r="I9" s="181" t="s">
        <v>168</v>
      </c>
    </row>
    <row r="10" spans="1:9" ht="12.75" customHeight="1">
      <c r="A10" s="205">
        <v>1</v>
      </c>
      <c r="B10" s="203">
        <f>IF('登録入力'!B10="","",'登録入力'!B10)</f>
      </c>
      <c r="C10" s="192">
        <f>IF('登録入力'!C10="","",'登録入力'!C10)</f>
      </c>
      <c r="D10" s="193">
        <f>IF('登録入力'!D10="","",'登録入力'!D10)</f>
      </c>
      <c r="E10" s="193">
        <f>IF('登録入力'!E10="","",'登録入力'!E10)</f>
      </c>
      <c r="F10" s="193">
        <f>IF('登録入力'!F10="","",'登録入力'!F10)</f>
      </c>
      <c r="G10" s="194">
        <f>IF('登録入力'!G10="","",'登録入力'!G10)</f>
      </c>
      <c r="H10" s="195">
        <f>IF('登録入力'!H10="","",'登録入力'!H10)</f>
      </c>
      <c r="I10" s="196">
        <f>IF('登録入力'!I10="","",'登録入力'!I10)</f>
      </c>
    </row>
    <row r="11" spans="1:9" ht="12.75" customHeight="1">
      <c r="A11" s="205">
        <v>2</v>
      </c>
      <c r="B11" s="204">
        <f>IF('登録入力'!B11="","",'登録入力'!B11)</f>
      </c>
      <c r="C11" s="198">
        <f>IF('登録入力'!C11="","",'登録入力'!C11)</f>
      </c>
      <c r="D11" s="199">
        <f>IF('登録入力'!D11="","",'登録入力'!D11)</f>
      </c>
      <c r="E11" s="199">
        <f>IF('登録入力'!E11="","",'登録入力'!E11)</f>
      </c>
      <c r="F11" s="199">
        <f>IF('登録入力'!F11="","",'登録入力'!F11)</f>
      </c>
      <c r="G11" s="200">
        <f>IF('登録入力'!G11="","",'登録入力'!G11)</f>
      </c>
      <c r="H11" s="201">
        <f>IF('登録入力'!H11="","",'登録入力'!H11)</f>
      </c>
      <c r="I11" s="202">
        <f>IF('登録入力'!I11="","",'登録入力'!I11)</f>
      </c>
    </row>
    <row r="12" spans="1:9" ht="12.75" customHeight="1">
      <c r="A12" s="205">
        <v>3</v>
      </c>
      <c r="B12" s="204">
        <f>IF('登録入力'!B12="","",'登録入力'!B12)</f>
      </c>
      <c r="C12" s="198">
        <f>IF('登録入力'!C12="","",'登録入力'!C12)</f>
      </c>
      <c r="D12" s="199">
        <f>IF('登録入力'!D12="","",'登録入力'!D12)</f>
      </c>
      <c r="E12" s="199">
        <f>IF('登録入力'!E12="","",'登録入力'!E12)</f>
      </c>
      <c r="F12" s="199">
        <f>IF('登録入力'!F12="","",'登録入力'!F12)</f>
      </c>
      <c r="G12" s="200">
        <f>IF('登録入力'!G12="","",'登録入力'!G12)</f>
      </c>
      <c r="H12" s="201">
        <f>IF('登録入力'!H12="","",'登録入力'!H12)</f>
      </c>
      <c r="I12" s="202">
        <f>IF('登録入力'!I12="","",'登録入力'!I12)</f>
      </c>
    </row>
    <row r="13" spans="1:9" ht="12.75" customHeight="1">
      <c r="A13" s="205">
        <v>4</v>
      </c>
      <c r="B13" s="204">
        <f>IF('登録入力'!B13="","",'登録入力'!B13)</f>
      </c>
      <c r="C13" s="198">
        <f>IF('登録入力'!C13="","",'登録入力'!C13)</f>
      </c>
      <c r="D13" s="199">
        <f>IF('登録入力'!D13="","",'登録入力'!D13)</f>
      </c>
      <c r="E13" s="199">
        <f>IF('登録入力'!E13="","",'登録入力'!E13)</f>
      </c>
      <c r="F13" s="199">
        <f>IF('登録入力'!F13="","",'登録入力'!F13)</f>
      </c>
      <c r="G13" s="200">
        <f>IF('登録入力'!G13="","",'登録入力'!G13)</f>
      </c>
      <c r="H13" s="201">
        <f>IF('登録入力'!H13="","",'登録入力'!H13)</f>
      </c>
      <c r="I13" s="202">
        <f>IF('登録入力'!I13="","",'登録入力'!I13)</f>
      </c>
    </row>
    <row r="14" spans="1:9" ht="12.75" customHeight="1">
      <c r="A14" s="205">
        <v>5</v>
      </c>
      <c r="B14" s="204">
        <f>IF('登録入力'!B14="","",'登録入力'!B14)</f>
      </c>
      <c r="C14" s="198">
        <f>IF('登録入力'!C14="","",'登録入力'!C14)</f>
      </c>
      <c r="D14" s="199">
        <f>IF('登録入力'!D14="","",'登録入力'!D14)</f>
      </c>
      <c r="E14" s="199">
        <f>IF('登録入力'!E14="","",'登録入力'!E14)</f>
      </c>
      <c r="F14" s="199">
        <f>IF('登録入力'!F14="","",'登録入力'!F14)</f>
      </c>
      <c r="G14" s="200">
        <f>IF('登録入力'!G14="","",'登録入力'!G14)</f>
      </c>
      <c r="H14" s="201">
        <f>IF('登録入力'!H14="","",'登録入力'!H14)</f>
      </c>
      <c r="I14" s="202">
        <f>IF('登録入力'!I14="","",'登録入力'!I14)</f>
      </c>
    </row>
    <row r="15" spans="1:9" ht="12.75" customHeight="1">
      <c r="A15" s="205">
        <v>6</v>
      </c>
      <c r="B15" s="204">
        <f>IF('登録入力'!B15="","",'登録入力'!B15)</f>
      </c>
      <c r="C15" s="198">
        <f>IF('登録入力'!C15="","",'登録入力'!C15)</f>
      </c>
      <c r="D15" s="199">
        <f>IF('登録入力'!D15="","",'登録入力'!D15)</f>
      </c>
      <c r="E15" s="199">
        <f>IF('登録入力'!E15="","",'登録入力'!E15)</f>
      </c>
      <c r="F15" s="199">
        <f>IF('登録入力'!F15="","",'登録入力'!F15)</f>
      </c>
      <c r="G15" s="200">
        <f>IF('登録入力'!G15="","",'登録入力'!G15)</f>
      </c>
      <c r="H15" s="201">
        <f>IF('登録入力'!H15="","",'登録入力'!H15)</f>
      </c>
      <c r="I15" s="202">
        <f>IF('登録入力'!I15="","",'登録入力'!I15)</f>
      </c>
    </row>
    <row r="16" spans="1:9" ht="12.75" customHeight="1">
      <c r="A16" s="205">
        <v>7</v>
      </c>
      <c r="B16" s="204">
        <f>IF('登録入力'!B16="","",'登録入力'!B16)</f>
      </c>
      <c r="C16" s="198">
        <f>IF('登録入力'!C16="","",'登録入力'!C16)</f>
      </c>
      <c r="D16" s="199">
        <f>IF('登録入力'!D16="","",'登録入力'!D16)</f>
      </c>
      <c r="E16" s="199">
        <f>IF('登録入力'!E16="","",'登録入力'!E16)</f>
      </c>
      <c r="F16" s="199">
        <f>IF('登録入力'!F16="","",'登録入力'!F16)</f>
      </c>
      <c r="G16" s="200">
        <f>IF('登録入力'!G16="","",'登録入力'!G16)</f>
      </c>
      <c r="H16" s="201">
        <f>IF('登録入力'!H16="","",'登録入力'!H16)</f>
      </c>
      <c r="I16" s="202">
        <f>IF('登録入力'!I16="","",'登録入力'!I16)</f>
      </c>
    </row>
    <row r="17" spans="1:9" ht="12.75" customHeight="1">
      <c r="A17" s="205">
        <v>8</v>
      </c>
      <c r="B17" s="204">
        <f>IF('登録入力'!B17="","",'登録入力'!B17)</f>
      </c>
      <c r="C17" s="198">
        <f>IF('登録入力'!C17="","",'登録入力'!C17)</f>
      </c>
      <c r="D17" s="199">
        <f>IF('登録入力'!D17="","",'登録入力'!D17)</f>
      </c>
      <c r="E17" s="199">
        <f>IF('登録入力'!E17="","",'登録入力'!E17)</f>
      </c>
      <c r="F17" s="199">
        <f>IF('登録入力'!F17="","",'登録入力'!F17)</f>
      </c>
      <c r="G17" s="200">
        <f>IF('登録入力'!G17="","",'登録入力'!G17)</f>
      </c>
      <c r="H17" s="201">
        <f>IF('登録入力'!H17="","",'登録入力'!H17)</f>
      </c>
      <c r="I17" s="202">
        <f>IF('登録入力'!I17="","",'登録入力'!I17)</f>
      </c>
    </row>
    <row r="18" spans="1:11" ht="12.75" customHeight="1">
      <c r="A18" s="205">
        <v>9</v>
      </c>
      <c r="B18" s="204">
        <f>IF('登録入力'!B18="","",'登録入力'!B18)</f>
      </c>
      <c r="C18" s="198">
        <f>IF('登録入力'!C18="","",'登録入力'!C18)</f>
      </c>
      <c r="D18" s="199">
        <f>IF('登録入力'!D18="","",'登録入力'!D18)</f>
      </c>
      <c r="E18" s="199">
        <f>IF('登録入力'!E18="","",'登録入力'!E18)</f>
      </c>
      <c r="F18" s="199">
        <f>IF('登録入力'!F18="","",'登録入力'!F18)</f>
      </c>
      <c r="G18" s="200">
        <f>IF('登録入力'!G18="","",'登録入力'!G18)</f>
      </c>
      <c r="H18" s="201">
        <f>IF('登録入力'!H18="","",'登録入力'!H18)</f>
      </c>
      <c r="I18" s="202">
        <f>IF('登録入力'!I18="","",'登録入力'!I18)</f>
      </c>
      <c r="K18" s="163"/>
    </row>
    <row r="19" spans="1:9" ht="12.75" customHeight="1">
      <c r="A19" s="205">
        <v>10</v>
      </c>
      <c r="B19" s="204">
        <f>IF('登録入力'!B19="","",'登録入力'!B19)</f>
      </c>
      <c r="C19" s="198">
        <f>IF('登録入力'!C19="","",'登録入力'!C19)</f>
      </c>
      <c r="D19" s="199">
        <f>IF('登録入力'!D19="","",'登録入力'!D19)</f>
      </c>
      <c r="E19" s="199">
        <f>IF('登録入力'!E19="","",'登録入力'!E19)</f>
      </c>
      <c r="F19" s="199">
        <f>IF('登録入力'!F19="","",'登録入力'!F19)</f>
      </c>
      <c r="G19" s="200">
        <f>IF('登録入力'!G19="","",'登録入力'!G19)</f>
      </c>
      <c r="H19" s="201">
        <f>IF('登録入力'!H19="","",'登録入力'!H19)</f>
      </c>
      <c r="I19" s="202">
        <f>IF('登録入力'!I19="","",'登録入力'!I19)</f>
      </c>
    </row>
    <row r="20" spans="1:9" ht="12.75" customHeight="1">
      <c r="A20" s="205">
        <v>11</v>
      </c>
      <c r="B20" s="204">
        <f>IF('登録入力'!B20="","",'登録入力'!B20)</f>
      </c>
      <c r="C20" s="198">
        <f>IF('登録入力'!C20="","",'登録入力'!C20)</f>
      </c>
      <c r="D20" s="199">
        <f>IF('登録入力'!D20="","",'登録入力'!D20)</f>
      </c>
      <c r="E20" s="199">
        <f>IF('登録入力'!E20="","",'登録入力'!E20)</f>
      </c>
      <c r="F20" s="199">
        <f>IF('登録入力'!F20="","",'登録入力'!F20)</f>
      </c>
      <c r="G20" s="200">
        <f>IF('登録入力'!G20="","",'登録入力'!G20)</f>
      </c>
      <c r="H20" s="201">
        <f>IF('登録入力'!H20="","",'登録入力'!H20)</f>
      </c>
      <c r="I20" s="202">
        <f>IF('登録入力'!I20="","",'登録入力'!I20)</f>
      </c>
    </row>
    <row r="21" spans="1:9" ht="12.75" customHeight="1">
      <c r="A21" s="205">
        <v>12</v>
      </c>
      <c r="B21" s="204">
        <f>IF('登録入力'!B21="","",'登録入力'!B21)</f>
      </c>
      <c r="C21" s="198">
        <f>IF('登録入力'!C21="","",'登録入力'!C21)</f>
      </c>
      <c r="D21" s="199">
        <f>IF('登録入力'!D21="","",'登録入力'!D21)</f>
      </c>
      <c r="E21" s="199">
        <f>IF('登録入力'!E21="","",'登録入力'!E21)</f>
      </c>
      <c r="F21" s="199">
        <f>IF('登録入力'!F21="","",'登録入力'!F21)</f>
      </c>
      <c r="G21" s="200">
        <f>IF('登録入力'!G21="","",'登録入力'!G21)</f>
      </c>
      <c r="H21" s="201">
        <f>IF('登録入力'!H21="","",'登録入力'!H21)</f>
      </c>
      <c r="I21" s="202">
        <f>IF('登録入力'!I21="","",'登録入力'!I21)</f>
      </c>
    </row>
    <row r="22" spans="1:9" ht="12.75" customHeight="1">
      <c r="A22" s="205">
        <v>13</v>
      </c>
      <c r="B22" s="204">
        <f>IF('登録入力'!B22="","",'登録入力'!B22)</f>
      </c>
      <c r="C22" s="198">
        <f>IF('登録入力'!C22="","",'登録入力'!C22)</f>
      </c>
      <c r="D22" s="199">
        <f>IF('登録入力'!D22="","",'登録入力'!D22)</f>
      </c>
      <c r="E22" s="199">
        <f>IF('登録入力'!E22="","",'登録入力'!E22)</f>
      </c>
      <c r="F22" s="199">
        <f>IF('登録入力'!F22="","",'登録入力'!F22)</f>
      </c>
      <c r="G22" s="200">
        <f>IF('登録入力'!G22="","",'登録入力'!G22)</f>
      </c>
      <c r="H22" s="201">
        <f>IF('登録入力'!H22="","",'登録入力'!H22)</f>
      </c>
      <c r="I22" s="202">
        <f>IF('登録入力'!I22="","",'登録入力'!I22)</f>
      </c>
    </row>
    <row r="23" spans="1:9" ht="12.75" customHeight="1">
      <c r="A23" s="205">
        <v>14</v>
      </c>
      <c r="B23" s="204">
        <f>IF('登録入力'!B23="","",'登録入力'!B23)</f>
      </c>
      <c r="C23" s="198">
        <f>IF('登録入力'!C23="","",'登録入力'!C23)</f>
      </c>
      <c r="D23" s="199">
        <f>IF('登録入力'!D23="","",'登録入力'!D23)</f>
      </c>
      <c r="E23" s="199">
        <f>IF('登録入力'!E23="","",'登録入力'!E23)</f>
      </c>
      <c r="F23" s="199">
        <f>IF('登録入力'!F23="","",'登録入力'!F23)</f>
      </c>
      <c r="G23" s="200">
        <f>IF('登録入力'!G23="","",'登録入力'!G23)</f>
      </c>
      <c r="H23" s="201">
        <f>IF('登録入力'!H23="","",'登録入力'!H23)</f>
      </c>
      <c r="I23" s="202">
        <f>IF('登録入力'!I23="","",'登録入力'!I23)</f>
      </c>
    </row>
    <row r="24" spans="1:9" ht="12.75" customHeight="1">
      <c r="A24" s="205">
        <v>15</v>
      </c>
      <c r="B24" s="204">
        <f>IF('登録入力'!B24="","",'登録入力'!B24)</f>
      </c>
      <c r="C24" s="198">
        <f>IF('登録入力'!C24="","",'登録入力'!C24)</f>
      </c>
      <c r="D24" s="199">
        <f>IF('登録入力'!D24="","",'登録入力'!D24)</f>
      </c>
      <c r="E24" s="199">
        <f>IF('登録入力'!E24="","",'登録入力'!E24)</f>
      </c>
      <c r="F24" s="199">
        <f>IF('登録入力'!F24="","",'登録入力'!F24)</f>
      </c>
      <c r="G24" s="200">
        <f>IF('登録入力'!G24="","",'登録入力'!G24)</f>
      </c>
      <c r="H24" s="201">
        <f>IF('登録入力'!H24="","",'登録入力'!H24)</f>
      </c>
      <c r="I24" s="202">
        <f>IF('登録入力'!I24="","",'登録入力'!I24)</f>
      </c>
    </row>
    <row r="25" spans="1:9" ht="12.75" customHeight="1">
      <c r="A25" s="205">
        <v>16</v>
      </c>
      <c r="B25" s="204">
        <f>IF('登録入力'!B25="","",'登録入力'!B25)</f>
      </c>
      <c r="C25" s="198">
        <f>IF('登録入力'!C25="","",'登録入力'!C25)</f>
      </c>
      <c r="D25" s="199">
        <f>IF('登録入力'!D25="","",'登録入力'!D25)</f>
      </c>
      <c r="E25" s="199">
        <f>IF('登録入力'!E25="","",'登録入力'!E25)</f>
      </c>
      <c r="F25" s="199">
        <f>IF('登録入力'!F25="","",'登録入力'!F25)</f>
      </c>
      <c r="G25" s="200">
        <f>IF('登録入力'!G25="","",'登録入力'!G25)</f>
      </c>
      <c r="H25" s="201">
        <f>IF('登録入力'!H25="","",'登録入力'!H25)</f>
      </c>
      <c r="I25" s="202">
        <f>IF('登録入力'!I25="","",'登録入力'!I25)</f>
      </c>
    </row>
    <row r="26" spans="1:9" ht="12.75" customHeight="1">
      <c r="A26" s="205">
        <v>17</v>
      </c>
      <c r="B26" s="204">
        <f>IF('登録入力'!B26="","",'登録入力'!B26)</f>
      </c>
      <c r="C26" s="198">
        <f>IF('登録入力'!C26="","",'登録入力'!C26)</f>
      </c>
      <c r="D26" s="199">
        <f>IF('登録入力'!D26="","",'登録入力'!D26)</f>
      </c>
      <c r="E26" s="199">
        <f>IF('登録入力'!E26="","",'登録入力'!E26)</f>
      </c>
      <c r="F26" s="199">
        <f>IF('登録入力'!F26="","",'登録入力'!F26)</f>
      </c>
      <c r="G26" s="200">
        <f>IF('登録入力'!G26="","",'登録入力'!G26)</f>
      </c>
      <c r="H26" s="201">
        <f>IF('登録入力'!H26="","",'登録入力'!H26)</f>
      </c>
      <c r="I26" s="202">
        <f>IF('登録入力'!I26="","",'登録入力'!I26)</f>
      </c>
    </row>
    <row r="27" spans="1:9" ht="12.75" customHeight="1">
      <c r="A27" s="205">
        <v>18</v>
      </c>
      <c r="B27" s="204">
        <f>IF('登録入力'!B27="","",'登録入力'!B27)</f>
      </c>
      <c r="C27" s="198">
        <f>IF('登録入力'!C27="","",'登録入力'!C27)</f>
      </c>
      <c r="D27" s="199">
        <f>IF('登録入力'!D27="","",'登録入力'!D27)</f>
      </c>
      <c r="E27" s="199">
        <f>IF('登録入力'!E27="","",'登録入力'!E27)</f>
      </c>
      <c r="F27" s="199">
        <f>IF('登録入力'!F27="","",'登録入力'!F27)</f>
      </c>
      <c r="G27" s="200">
        <f>IF('登録入力'!G27="","",'登録入力'!G27)</f>
      </c>
      <c r="H27" s="201">
        <f>IF('登録入力'!H27="","",'登録入力'!H27)</f>
      </c>
      <c r="I27" s="202">
        <f>IF('登録入力'!I27="","",'登録入力'!I27)</f>
      </c>
    </row>
    <row r="28" spans="1:9" ht="12.75" customHeight="1">
      <c r="A28" s="205">
        <v>19</v>
      </c>
      <c r="B28" s="204">
        <f>IF('登録入力'!B28="","",'登録入力'!B28)</f>
      </c>
      <c r="C28" s="198">
        <f>IF('登録入力'!C28="","",'登録入力'!C28)</f>
      </c>
      <c r="D28" s="199">
        <f>IF('登録入力'!D28="","",'登録入力'!D28)</f>
      </c>
      <c r="E28" s="199">
        <f>IF('登録入力'!E28="","",'登録入力'!E28)</f>
      </c>
      <c r="F28" s="199">
        <f>IF('登録入力'!F28="","",'登録入力'!F28)</f>
      </c>
      <c r="G28" s="200">
        <f>IF('登録入力'!G28="","",'登録入力'!G28)</f>
      </c>
      <c r="H28" s="201">
        <f>IF('登録入力'!H28="","",'登録入力'!H28)</f>
      </c>
      <c r="I28" s="202">
        <f>IF('登録入力'!I28="","",'登録入力'!I28)</f>
      </c>
    </row>
    <row r="29" spans="1:9" ht="12.75" customHeight="1">
      <c r="A29" s="205">
        <v>20</v>
      </c>
      <c r="B29" s="204">
        <f>IF('登録入力'!B29="","",'登録入力'!B29)</f>
      </c>
      <c r="C29" s="198">
        <f>IF('登録入力'!C29="","",'登録入力'!C29)</f>
      </c>
      <c r="D29" s="199">
        <f>IF('登録入力'!D29="","",'登録入力'!D29)</f>
      </c>
      <c r="E29" s="199">
        <f>IF('登録入力'!E29="","",'登録入力'!E29)</f>
      </c>
      <c r="F29" s="199">
        <f>IF('登録入力'!F29="","",'登録入力'!F29)</f>
      </c>
      <c r="G29" s="200">
        <f>IF('登録入力'!G29="","",'登録入力'!G29)</f>
      </c>
      <c r="H29" s="201">
        <f>IF('登録入力'!H29="","",'登録入力'!H29)</f>
      </c>
      <c r="I29" s="202">
        <f>IF('登録入力'!I29="","",'登録入力'!I29)</f>
      </c>
    </row>
    <row r="30" spans="1:9" ht="12.75" customHeight="1">
      <c r="A30" s="205">
        <v>21</v>
      </c>
      <c r="B30" s="204">
        <f>IF('登録入力'!B30="","",'登録入力'!B30)</f>
      </c>
      <c r="C30" s="198">
        <f>IF('登録入力'!C30="","",'登録入力'!C30)</f>
      </c>
      <c r="D30" s="199">
        <f>IF('登録入力'!D30="","",'登録入力'!D30)</f>
      </c>
      <c r="E30" s="199">
        <f>IF('登録入力'!E30="","",'登録入力'!E30)</f>
      </c>
      <c r="F30" s="199">
        <f>IF('登録入力'!F30="","",'登録入力'!F30)</f>
      </c>
      <c r="G30" s="200">
        <f>IF('登録入力'!G30="","",'登録入力'!G30)</f>
      </c>
      <c r="H30" s="201">
        <f>IF('登録入力'!H30="","",'登録入力'!H30)</f>
      </c>
      <c r="I30" s="202">
        <f>IF('登録入力'!I30="","",'登録入力'!I30)</f>
      </c>
    </row>
    <row r="31" spans="1:9" ht="12.75" customHeight="1">
      <c r="A31" s="205">
        <v>22</v>
      </c>
      <c r="B31" s="204">
        <f>IF('登録入力'!B31="","",'登録入力'!B31)</f>
      </c>
      <c r="C31" s="198">
        <f>IF('登録入力'!C31="","",'登録入力'!C31)</f>
      </c>
      <c r="D31" s="199">
        <f>IF('登録入力'!D31="","",'登録入力'!D31)</f>
      </c>
      <c r="E31" s="199">
        <f>IF('登録入力'!E31="","",'登録入力'!E31)</f>
      </c>
      <c r="F31" s="199">
        <f>IF('登録入力'!F31="","",'登録入力'!F31)</f>
      </c>
      <c r="G31" s="200">
        <f>IF('登録入力'!G31="","",'登録入力'!G31)</f>
      </c>
      <c r="H31" s="201">
        <f>IF('登録入力'!H31="","",'登録入力'!H31)</f>
      </c>
      <c r="I31" s="202">
        <f>IF('登録入力'!I31="","",'登録入力'!I31)</f>
      </c>
    </row>
    <row r="32" spans="1:9" ht="12.75" customHeight="1">
      <c r="A32" s="205">
        <v>23</v>
      </c>
      <c r="B32" s="204">
        <f>IF('登録入力'!B32="","",'登録入力'!B32)</f>
      </c>
      <c r="C32" s="198">
        <f>IF('登録入力'!C32="","",'登録入力'!C32)</f>
      </c>
      <c r="D32" s="199">
        <f>IF('登録入力'!D32="","",'登録入力'!D32)</f>
      </c>
      <c r="E32" s="199">
        <f>IF('登録入力'!E32="","",'登録入力'!E32)</f>
      </c>
      <c r="F32" s="199">
        <f>IF('登録入力'!F32="","",'登録入力'!F32)</f>
      </c>
      <c r="G32" s="200">
        <f>IF('登録入力'!G32="","",'登録入力'!G32)</f>
      </c>
      <c r="H32" s="201">
        <f>IF('登録入力'!H32="","",'登録入力'!H32)</f>
      </c>
      <c r="I32" s="202">
        <f>IF('登録入力'!I32="","",'登録入力'!I32)</f>
      </c>
    </row>
    <row r="33" spans="1:9" ht="12.75" customHeight="1">
      <c r="A33" s="205">
        <v>24</v>
      </c>
      <c r="B33" s="204">
        <f>IF('登録入力'!B33="","",'登録入力'!B33)</f>
      </c>
      <c r="C33" s="198">
        <f>IF('登録入力'!C33="","",'登録入力'!C33)</f>
      </c>
      <c r="D33" s="199">
        <f>IF('登録入力'!D33="","",'登録入力'!D33)</f>
      </c>
      <c r="E33" s="199">
        <f>IF('登録入力'!E33="","",'登録入力'!E33)</f>
      </c>
      <c r="F33" s="199">
        <f>IF('登録入力'!F33="","",'登録入力'!F33)</f>
      </c>
      <c r="G33" s="200">
        <f>IF('登録入力'!G33="","",'登録入力'!G33)</f>
      </c>
      <c r="H33" s="201">
        <f>IF('登録入力'!H33="","",'登録入力'!H33)</f>
      </c>
      <c r="I33" s="202">
        <f>IF('登録入力'!I33="","",'登録入力'!I33)</f>
      </c>
    </row>
    <row r="34" spans="1:9" ht="12.75" customHeight="1">
      <c r="A34" s="205">
        <v>25</v>
      </c>
      <c r="B34" s="204">
        <f>IF('登録入力'!B34="","",'登録入力'!B34)</f>
      </c>
      <c r="C34" s="198">
        <f>IF('登録入力'!C34="","",'登録入力'!C34)</f>
      </c>
      <c r="D34" s="199">
        <f>IF('登録入力'!D34="","",'登録入力'!D34)</f>
      </c>
      <c r="E34" s="199">
        <f>IF('登録入力'!E34="","",'登録入力'!E34)</f>
      </c>
      <c r="F34" s="199">
        <f>IF('登録入力'!F34="","",'登録入力'!F34)</f>
      </c>
      <c r="G34" s="200">
        <f>IF('登録入力'!G34="","",'登録入力'!G34)</f>
      </c>
      <c r="H34" s="201">
        <f>IF('登録入力'!H34="","",'登録入力'!H34)</f>
      </c>
      <c r="I34" s="202">
        <f>IF('登録入力'!I34="","",'登録入力'!I34)</f>
      </c>
    </row>
    <row r="35" spans="1:9" ht="12.75" customHeight="1">
      <c r="A35" s="205">
        <v>26</v>
      </c>
      <c r="B35" s="204">
        <f>IF('登録入力'!B35="","",'登録入力'!B35)</f>
      </c>
      <c r="C35" s="198">
        <f>IF('登録入力'!C35="","",'登録入力'!C35)</f>
      </c>
      <c r="D35" s="199">
        <f>IF('登録入力'!D35="","",'登録入力'!D35)</f>
      </c>
      <c r="E35" s="199">
        <f>IF('登録入力'!E35="","",'登録入力'!E35)</f>
      </c>
      <c r="F35" s="199">
        <f>IF('登録入力'!F35="","",'登録入力'!F35)</f>
      </c>
      <c r="G35" s="200">
        <f>IF('登録入力'!G35="","",'登録入力'!G35)</f>
      </c>
      <c r="H35" s="201">
        <f>IF('登録入力'!H35="","",'登録入力'!H35)</f>
      </c>
      <c r="I35" s="202">
        <f>IF('登録入力'!I35="","",'登録入力'!I35)</f>
      </c>
    </row>
    <row r="36" spans="1:9" ht="12.75" customHeight="1">
      <c r="A36" s="205">
        <v>27</v>
      </c>
      <c r="B36" s="204">
        <f>IF('登録入力'!B36="","",'登録入力'!B36)</f>
      </c>
      <c r="C36" s="198">
        <f>IF('登録入力'!C36="","",'登録入力'!C36)</f>
      </c>
      <c r="D36" s="199">
        <f>IF('登録入力'!D36="","",'登録入力'!D36)</f>
      </c>
      <c r="E36" s="199">
        <f>IF('登録入力'!E36="","",'登録入力'!E36)</f>
      </c>
      <c r="F36" s="199">
        <f>IF('登録入力'!F36="","",'登録入力'!F36)</f>
      </c>
      <c r="G36" s="200">
        <f>IF('登録入力'!G36="","",'登録入力'!G36)</f>
      </c>
      <c r="H36" s="201">
        <f>IF('登録入力'!H36="","",'登録入力'!H36)</f>
      </c>
      <c r="I36" s="202">
        <f>IF('登録入力'!I36="","",'登録入力'!I36)</f>
      </c>
    </row>
    <row r="37" spans="1:9" ht="12.75" customHeight="1">
      <c r="A37" s="205">
        <v>28</v>
      </c>
      <c r="B37" s="204">
        <f>IF('登録入力'!B37="","",'登録入力'!B37)</f>
      </c>
      <c r="C37" s="198">
        <f>IF('登録入力'!C37="","",'登録入力'!C37)</f>
      </c>
      <c r="D37" s="199">
        <f>IF('登録入力'!D37="","",'登録入力'!D37)</f>
      </c>
      <c r="E37" s="199">
        <f>IF('登録入力'!E37="","",'登録入力'!E37)</f>
      </c>
      <c r="F37" s="199">
        <f>IF('登録入力'!F37="","",'登録入力'!F37)</f>
      </c>
      <c r="G37" s="200">
        <f>IF('登録入力'!G37="","",'登録入力'!G37)</f>
      </c>
      <c r="H37" s="201">
        <f>IF('登録入力'!H37="","",'登録入力'!H37)</f>
      </c>
      <c r="I37" s="202">
        <f>IF('登録入力'!I37="","",'登録入力'!I37)</f>
      </c>
    </row>
    <row r="38" spans="1:9" ht="12.75" customHeight="1">
      <c r="A38" s="205">
        <v>29</v>
      </c>
      <c r="B38" s="204">
        <f>IF('登録入力'!B38="","",'登録入力'!B38)</f>
      </c>
      <c r="C38" s="198">
        <f>IF('登録入力'!C38="","",'登録入力'!C38)</f>
      </c>
      <c r="D38" s="199">
        <f>IF('登録入力'!D38="","",'登録入力'!D38)</f>
      </c>
      <c r="E38" s="199">
        <f>IF('登録入力'!E38="","",'登録入力'!E38)</f>
      </c>
      <c r="F38" s="199">
        <f>IF('登録入力'!F38="","",'登録入力'!F38)</f>
      </c>
      <c r="G38" s="200">
        <f>IF('登録入力'!G38="","",'登録入力'!G38)</f>
      </c>
      <c r="H38" s="201">
        <f>IF('登録入力'!H38="","",'登録入力'!H38)</f>
      </c>
      <c r="I38" s="202">
        <f>IF('登録入力'!I38="","",'登録入力'!I38)</f>
      </c>
    </row>
    <row r="39" spans="1:9" ht="12.75" customHeight="1">
      <c r="A39" s="205">
        <v>30</v>
      </c>
      <c r="B39" s="204">
        <f>IF('登録入力'!B39="","",'登録入力'!B39)</f>
      </c>
      <c r="C39" s="198">
        <f>IF('登録入力'!C39="","",'登録入力'!C39)</f>
      </c>
      <c r="D39" s="199">
        <f>IF('登録入力'!D39="","",'登録入力'!D39)</f>
      </c>
      <c r="E39" s="199">
        <f>IF('登録入力'!E39="","",'登録入力'!E39)</f>
      </c>
      <c r="F39" s="199">
        <f>IF('登録入力'!F39="","",'登録入力'!F39)</f>
      </c>
      <c r="G39" s="200">
        <f>IF('登録入力'!G39="","",'登録入力'!G39)</f>
      </c>
      <c r="H39" s="201">
        <f>IF('登録入力'!H39="","",'登録入力'!H39)</f>
      </c>
      <c r="I39" s="202">
        <f>IF('登録入力'!I39="","",'登録入力'!I39)</f>
      </c>
    </row>
    <row r="40" spans="1:9" ht="12.75" customHeight="1">
      <c r="A40" s="205">
        <v>31</v>
      </c>
      <c r="B40" s="204">
        <f>IF('登録入力'!B40="","",'登録入力'!B40)</f>
      </c>
      <c r="C40" s="198">
        <f>IF('登録入力'!C40="","",'登録入力'!C40)</f>
      </c>
      <c r="D40" s="199">
        <f>IF('登録入力'!D40="","",'登録入力'!D40)</f>
      </c>
      <c r="E40" s="199">
        <f>IF('登録入力'!E40="","",'登録入力'!E40)</f>
      </c>
      <c r="F40" s="199">
        <f>IF('登録入力'!F40="","",'登録入力'!F40)</f>
      </c>
      <c r="G40" s="200">
        <f>IF('登録入力'!G40="","",'登録入力'!G40)</f>
      </c>
      <c r="H40" s="201">
        <f>IF('登録入力'!H40="","",'登録入力'!H40)</f>
      </c>
      <c r="I40" s="202">
        <f>IF('登録入力'!I40="","",'登録入力'!I40)</f>
      </c>
    </row>
    <row r="41" spans="1:9" ht="12.75" customHeight="1">
      <c r="A41" s="205">
        <v>32</v>
      </c>
      <c r="B41" s="204">
        <f>IF('登録入力'!B41="","",'登録入力'!B41)</f>
      </c>
      <c r="C41" s="198">
        <f>IF('登録入力'!C41="","",'登録入力'!C41)</f>
      </c>
      <c r="D41" s="199">
        <f>IF('登録入力'!D41="","",'登録入力'!D41)</f>
      </c>
      <c r="E41" s="199">
        <f>IF('登録入力'!E41="","",'登録入力'!E41)</f>
      </c>
      <c r="F41" s="199">
        <f>IF('登録入力'!F41="","",'登録入力'!F41)</f>
      </c>
      <c r="G41" s="200">
        <f>IF('登録入力'!G41="","",'登録入力'!G41)</f>
      </c>
      <c r="H41" s="201">
        <f>IF('登録入力'!H41="","",'登録入力'!H41)</f>
      </c>
      <c r="I41" s="202">
        <f>IF('登録入力'!I41="","",'登録入力'!I41)</f>
      </c>
    </row>
    <row r="42" spans="1:9" ht="12.75" customHeight="1">
      <c r="A42" s="205">
        <v>33</v>
      </c>
      <c r="B42" s="204">
        <f>IF('登録入力'!B42="","",'登録入力'!B42)</f>
      </c>
      <c r="C42" s="198">
        <f>IF('登録入力'!C42="","",'登録入力'!C42)</f>
      </c>
      <c r="D42" s="199">
        <f>IF('登録入力'!D42="","",'登録入力'!D42)</f>
      </c>
      <c r="E42" s="199">
        <f>IF('登録入力'!E42="","",'登録入力'!E42)</f>
      </c>
      <c r="F42" s="199">
        <f>IF('登録入力'!F42="","",'登録入力'!F42)</f>
      </c>
      <c r="G42" s="200">
        <f>IF('登録入力'!G42="","",'登録入力'!G42)</f>
      </c>
      <c r="H42" s="201">
        <f>IF('登録入力'!H42="","",'登録入力'!H42)</f>
      </c>
      <c r="I42" s="202">
        <f>IF('登録入力'!I42="","",'登録入力'!I42)</f>
      </c>
    </row>
    <row r="43" spans="1:9" ht="12.75" customHeight="1">
      <c r="A43" s="205">
        <v>34</v>
      </c>
      <c r="B43" s="204">
        <f>IF('登録入力'!B43="","",'登録入力'!B43)</f>
      </c>
      <c r="C43" s="198">
        <f>IF('登録入力'!C43="","",'登録入力'!C43)</f>
      </c>
      <c r="D43" s="199">
        <f>IF('登録入力'!D43="","",'登録入力'!D43)</f>
      </c>
      <c r="E43" s="199">
        <f>IF('登録入力'!E43="","",'登録入力'!E43)</f>
      </c>
      <c r="F43" s="199">
        <f>IF('登録入力'!F43="","",'登録入力'!F43)</f>
      </c>
      <c r="G43" s="200">
        <f>IF('登録入力'!G43="","",'登録入力'!G43)</f>
      </c>
      <c r="H43" s="201">
        <f>IF('登録入力'!H43="","",'登録入力'!H43)</f>
      </c>
      <c r="I43" s="202">
        <f>IF('登録入力'!I43="","",'登録入力'!I43)</f>
      </c>
    </row>
    <row r="44" spans="1:9" ht="12.75" customHeight="1">
      <c r="A44" s="205">
        <v>35</v>
      </c>
      <c r="B44" s="204">
        <f>IF('登録入力'!B44="","",'登録入力'!B44)</f>
      </c>
      <c r="C44" s="198">
        <f>IF('登録入力'!C44="","",'登録入力'!C44)</f>
      </c>
      <c r="D44" s="199">
        <f>IF('登録入力'!D44="","",'登録入力'!D44)</f>
      </c>
      <c r="E44" s="199">
        <f>IF('登録入力'!E44="","",'登録入力'!E44)</f>
      </c>
      <c r="F44" s="199">
        <f>IF('登録入力'!F44="","",'登録入力'!F44)</f>
      </c>
      <c r="G44" s="200">
        <f>IF('登録入力'!G44="","",'登録入力'!G44)</f>
      </c>
      <c r="H44" s="201">
        <f>IF('登録入力'!H44="","",'登録入力'!H44)</f>
      </c>
      <c r="I44" s="202">
        <f>IF('登録入力'!I44="","",'登録入力'!I44)</f>
      </c>
    </row>
    <row r="45" spans="1:9" ht="12.75" customHeight="1">
      <c r="A45" s="205">
        <v>36</v>
      </c>
      <c r="B45" s="204">
        <f>IF('登録入力'!B45="","",'登録入力'!B45)</f>
      </c>
      <c r="C45" s="198">
        <f>IF('登録入力'!C45="","",'登録入力'!C45)</f>
      </c>
      <c r="D45" s="199">
        <f>IF('登録入力'!D45="","",'登録入力'!D45)</f>
      </c>
      <c r="E45" s="199">
        <f>IF('登録入力'!E45="","",'登録入力'!E45)</f>
      </c>
      <c r="F45" s="199">
        <f>IF('登録入力'!F45="","",'登録入力'!F45)</f>
      </c>
      <c r="G45" s="200">
        <f>IF('登録入力'!G45="","",'登録入力'!G45)</f>
      </c>
      <c r="H45" s="201">
        <f>IF('登録入力'!H45="","",'登録入力'!H45)</f>
      </c>
      <c r="I45" s="202">
        <f>IF('登録入力'!I45="","",'登録入力'!I45)</f>
      </c>
    </row>
    <row r="46" spans="1:9" ht="12.75" customHeight="1">
      <c r="A46" s="205">
        <v>37</v>
      </c>
      <c r="B46" s="204">
        <f>IF('登録入力'!B46="","",'登録入力'!B46)</f>
      </c>
      <c r="C46" s="198">
        <f>IF('登録入力'!C46="","",'登録入力'!C46)</f>
      </c>
      <c r="D46" s="199">
        <f>IF('登録入力'!D46="","",'登録入力'!D46)</f>
      </c>
      <c r="E46" s="199">
        <f>IF('登録入力'!E46="","",'登録入力'!E46)</f>
      </c>
      <c r="F46" s="199">
        <f>IF('登録入力'!F46="","",'登録入力'!F46)</f>
      </c>
      <c r="G46" s="200">
        <f>IF('登録入力'!G46="","",'登録入力'!G46)</f>
      </c>
      <c r="H46" s="201">
        <f>IF('登録入力'!H46="","",'登録入力'!H46)</f>
      </c>
      <c r="I46" s="202">
        <f>IF('登録入力'!I46="","",'登録入力'!I46)</f>
      </c>
    </row>
    <row r="47" spans="1:9" ht="12.75" customHeight="1">
      <c r="A47" s="205">
        <v>38</v>
      </c>
      <c r="B47" s="204">
        <f>IF('登録入力'!B47="","",'登録入力'!B47)</f>
      </c>
      <c r="C47" s="198">
        <f>IF('登録入力'!C47="","",'登録入力'!C47)</f>
      </c>
      <c r="D47" s="199">
        <f>IF('登録入力'!D47="","",'登録入力'!D47)</f>
      </c>
      <c r="E47" s="199">
        <f>IF('登録入力'!E47="","",'登録入力'!E47)</f>
      </c>
      <c r="F47" s="199">
        <f>IF('登録入力'!F47="","",'登録入力'!F47)</f>
      </c>
      <c r="G47" s="200">
        <f>IF('登録入力'!G47="","",'登録入力'!G47)</f>
      </c>
      <c r="H47" s="201">
        <f>IF('登録入力'!H47="","",'登録入力'!H47)</f>
      </c>
      <c r="I47" s="202">
        <f>IF('登録入力'!I47="","",'登録入力'!I47)</f>
      </c>
    </row>
    <row r="48" spans="1:9" ht="12.75" customHeight="1">
      <c r="A48" s="205">
        <v>39</v>
      </c>
      <c r="B48" s="204">
        <f>IF('登録入力'!B48="","",'登録入力'!B48)</f>
      </c>
      <c r="C48" s="198">
        <f>IF('登録入力'!C48="","",'登録入力'!C48)</f>
      </c>
      <c r="D48" s="199">
        <f>IF('登録入力'!D48="","",'登録入力'!D48)</f>
      </c>
      <c r="E48" s="199">
        <f>IF('登録入力'!E48="","",'登録入力'!E48)</f>
      </c>
      <c r="F48" s="199">
        <f>IF('登録入力'!F48="","",'登録入力'!F48)</f>
      </c>
      <c r="G48" s="200">
        <f>IF('登録入力'!G48="","",'登録入力'!G48)</f>
      </c>
      <c r="H48" s="201">
        <f>IF('登録入力'!H48="","",'登録入力'!H48)</f>
      </c>
      <c r="I48" s="202">
        <f>IF('登録入力'!I48="","",'登録入力'!I48)</f>
      </c>
    </row>
    <row r="49" spans="1:9" ht="12.75" customHeight="1">
      <c r="A49" s="205">
        <v>40</v>
      </c>
      <c r="B49" s="204">
        <f>IF('登録入力'!B49="","",'登録入力'!B49)</f>
      </c>
      <c r="C49" s="198">
        <f>IF('登録入力'!C49="","",'登録入力'!C49)</f>
      </c>
      <c r="D49" s="199">
        <f>IF('登録入力'!D49="","",'登録入力'!D49)</f>
      </c>
      <c r="E49" s="199">
        <f>IF('登録入力'!E49="","",'登録入力'!E49)</f>
      </c>
      <c r="F49" s="199">
        <f>IF('登録入力'!F49="","",'登録入力'!F49)</f>
      </c>
      <c r="G49" s="200">
        <f>IF('登録入力'!G49="","",'登録入力'!G49)</f>
      </c>
      <c r="H49" s="201">
        <f>IF('登録入力'!H49="","",'登録入力'!H49)</f>
      </c>
      <c r="I49" s="202">
        <f>IF('登録入力'!I49="","",'登録入力'!I49)</f>
      </c>
    </row>
    <row r="50" spans="1:9" ht="12.75" customHeight="1">
      <c r="A50" s="205">
        <v>41</v>
      </c>
      <c r="B50" s="204">
        <f>IF('登録入力'!B50="","",'登録入力'!B50)</f>
      </c>
      <c r="C50" s="198">
        <f>IF('登録入力'!C50="","",'登録入力'!C50)</f>
      </c>
      <c r="D50" s="199">
        <f>IF('登録入力'!D50="","",'登録入力'!D50)</f>
      </c>
      <c r="E50" s="199">
        <f>IF('登録入力'!E50="","",'登録入力'!E50)</f>
      </c>
      <c r="F50" s="199">
        <f>IF('登録入力'!F50="","",'登録入力'!F50)</f>
      </c>
      <c r="G50" s="200">
        <f>IF('登録入力'!G50="","",'登録入力'!G50)</f>
      </c>
      <c r="H50" s="201">
        <f>IF('登録入力'!H50="","",'登録入力'!H50)</f>
      </c>
      <c r="I50" s="202">
        <f>IF('登録入力'!I50="","",'登録入力'!I50)</f>
      </c>
    </row>
    <row r="51" spans="1:9" ht="12.75" customHeight="1">
      <c r="A51" s="205">
        <v>42</v>
      </c>
      <c r="B51" s="204">
        <f>IF('登録入力'!B51="","",'登録入力'!B51)</f>
      </c>
      <c r="C51" s="198">
        <f>IF('登録入力'!C51="","",'登録入力'!C51)</f>
      </c>
      <c r="D51" s="199">
        <f>IF('登録入力'!D51="","",'登録入力'!D51)</f>
      </c>
      <c r="E51" s="199">
        <f>IF('登録入力'!E51="","",'登録入力'!E51)</f>
      </c>
      <c r="F51" s="199">
        <f>IF('登録入力'!F51="","",'登録入力'!F51)</f>
      </c>
      <c r="G51" s="200">
        <f>IF('登録入力'!G51="","",'登録入力'!G51)</f>
      </c>
      <c r="H51" s="201">
        <f>IF('登録入力'!H51="","",'登録入力'!H51)</f>
      </c>
      <c r="I51" s="202">
        <f>IF('登録入力'!I51="","",'登録入力'!I51)</f>
      </c>
    </row>
    <row r="52" spans="1:9" ht="12.75" customHeight="1">
      <c r="A52" s="205">
        <v>43</v>
      </c>
      <c r="B52" s="204">
        <f>IF('登録入力'!B52="","",'登録入力'!B52)</f>
      </c>
      <c r="C52" s="198">
        <f>IF('登録入力'!C52="","",'登録入力'!C52)</f>
      </c>
      <c r="D52" s="199">
        <f>IF('登録入力'!D52="","",'登録入力'!D52)</f>
      </c>
      <c r="E52" s="199">
        <f>IF('登録入力'!E52="","",'登録入力'!E52)</f>
      </c>
      <c r="F52" s="199">
        <f>IF('登録入力'!F52="","",'登録入力'!F52)</f>
      </c>
      <c r="G52" s="200">
        <f>IF('登録入力'!G52="","",'登録入力'!G52)</f>
      </c>
      <c r="H52" s="201">
        <f>IF('登録入力'!H52="","",'登録入力'!H52)</f>
      </c>
      <c r="I52" s="202">
        <f>IF('登録入力'!I52="","",'登録入力'!I52)</f>
      </c>
    </row>
    <row r="53" spans="1:9" ht="12.75" customHeight="1">
      <c r="A53" s="205">
        <v>44</v>
      </c>
      <c r="B53" s="204">
        <f>IF('登録入力'!B53="","",'登録入力'!B53)</f>
      </c>
      <c r="C53" s="198">
        <f>IF('登録入力'!C53="","",'登録入力'!C53)</f>
      </c>
      <c r="D53" s="199">
        <f>IF('登録入力'!D53="","",'登録入力'!D53)</f>
      </c>
      <c r="E53" s="199">
        <f>IF('登録入力'!E53="","",'登録入力'!E53)</f>
      </c>
      <c r="F53" s="199">
        <f>IF('登録入力'!F53="","",'登録入力'!F53)</f>
      </c>
      <c r="G53" s="200">
        <f>IF('登録入力'!G53="","",'登録入力'!G53)</f>
      </c>
      <c r="H53" s="201">
        <f>IF('登録入力'!H53="","",'登録入力'!H53)</f>
      </c>
      <c r="I53" s="202">
        <f>IF('登録入力'!I53="","",'登録入力'!I53)</f>
      </c>
    </row>
    <row r="54" spans="1:9" ht="12.75" customHeight="1">
      <c r="A54" s="205">
        <v>45</v>
      </c>
      <c r="B54" s="204">
        <f>IF('登録入力'!B54="","",'登録入力'!B54)</f>
      </c>
      <c r="C54" s="198">
        <f>IF('登録入力'!C54="","",'登録入力'!C54)</f>
      </c>
      <c r="D54" s="199">
        <f>IF('登録入力'!D54="","",'登録入力'!D54)</f>
      </c>
      <c r="E54" s="199">
        <f>IF('登録入力'!E54="","",'登録入力'!E54)</f>
      </c>
      <c r="F54" s="199">
        <f>IF('登録入力'!F54="","",'登録入力'!F54)</f>
      </c>
      <c r="G54" s="200">
        <f>IF('登録入力'!G54="","",'登録入力'!G54)</f>
      </c>
      <c r="H54" s="201">
        <f>IF('登録入力'!H54="","",'登録入力'!H54)</f>
      </c>
      <c r="I54" s="202">
        <f>IF('登録入力'!I54="","",'登録入力'!I54)</f>
      </c>
    </row>
    <row r="55" spans="1:9" ht="12.75" customHeight="1">
      <c r="A55" s="205">
        <v>46</v>
      </c>
      <c r="B55" s="204">
        <f>IF('登録入力'!B55="","",'登録入力'!B55)</f>
      </c>
      <c r="C55" s="198">
        <f>IF('登録入力'!C55="","",'登録入力'!C55)</f>
      </c>
      <c r="D55" s="199">
        <f>IF('登録入力'!D55="","",'登録入力'!D55)</f>
      </c>
      <c r="E55" s="199">
        <f>IF('登録入力'!E55="","",'登録入力'!E55)</f>
      </c>
      <c r="F55" s="199">
        <f>IF('登録入力'!F55="","",'登録入力'!F55)</f>
      </c>
      <c r="G55" s="200">
        <f>IF('登録入力'!G55="","",'登録入力'!G55)</f>
      </c>
      <c r="H55" s="201">
        <f>IF('登録入力'!H55="","",'登録入力'!H55)</f>
      </c>
      <c r="I55" s="202">
        <f>IF('登録入力'!I55="","",'登録入力'!I55)</f>
      </c>
    </row>
    <row r="56" spans="1:9" ht="12.75" customHeight="1">
      <c r="A56" s="205">
        <v>47</v>
      </c>
      <c r="B56" s="204">
        <f>IF('登録入力'!B56="","",'登録入力'!B56)</f>
      </c>
      <c r="C56" s="198">
        <f>IF('登録入力'!C56="","",'登録入力'!C56)</f>
      </c>
      <c r="D56" s="199">
        <f>IF('登録入力'!D56="","",'登録入力'!D56)</f>
      </c>
      <c r="E56" s="199">
        <f>IF('登録入力'!E56="","",'登録入力'!E56)</f>
      </c>
      <c r="F56" s="199">
        <f>IF('登録入力'!F56="","",'登録入力'!F56)</f>
      </c>
      <c r="G56" s="200">
        <f>IF('登録入力'!G56="","",'登録入力'!G56)</f>
      </c>
      <c r="H56" s="201">
        <f>IF('登録入力'!H56="","",'登録入力'!H56)</f>
      </c>
      <c r="I56" s="202">
        <f>IF('登録入力'!I56="","",'登録入力'!I56)</f>
      </c>
    </row>
    <row r="57" spans="1:9" ht="12.75" customHeight="1">
      <c r="A57" s="205">
        <v>48</v>
      </c>
      <c r="B57" s="204">
        <f>IF('登録入力'!B57="","",'登録入力'!B57)</f>
      </c>
      <c r="C57" s="198">
        <f>IF('登録入力'!C57="","",'登録入力'!C57)</f>
      </c>
      <c r="D57" s="199">
        <f>IF('登録入力'!D57="","",'登録入力'!D57)</f>
      </c>
      <c r="E57" s="199">
        <f>IF('登録入力'!E57="","",'登録入力'!E57)</f>
      </c>
      <c r="F57" s="199">
        <f>IF('登録入力'!F57="","",'登録入力'!F57)</f>
      </c>
      <c r="G57" s="200">
        <f>IF('登録入力'!G57="","",'登録入力'!G57)</f>
      </c>
      <c r="H57" s="201">
        <f>IF('登録入力'!H57="","",'登録入力'!H57)</f>
      </c>
      <c r="I57" s="202">
        <f>IF('登録入力'!I57="","",'登録入力'!I57)</f>
      </c>
    </row>
    <row r="58" spans="1:9" ht="12.75" customHeight="1">
      <c r="A58" s="205">
        <v>49</v>
      </c>
      <c r="B58" s="204">
        <f>IF('登録入力'!B58="","",'登録入力'!B58)</f>
      </c>
      <c r="C58" s="198">
        <f>IF('登録入力'!C58="","",'登録入力'!C58)</f>
      </c>
      <c r="D58" s="199">
        <f>IF('登録入力'!D58="","",'登録入力'!D58)</f>
      </c>
      <c r="E58" s="199">
        <f>IF('登録入力'!E58="","",'登録入力'!E58)</f>
      </c>
      <c r="F58" s="199">
        <f>IF('登録入力'!F58="","",'登録入力'!F58)</f>
      </c>
      <c r="G58" s="200">
        <f>IF('登録入力'!G58="","",'登録入力'!G58)</f>
      </c>
      <c r="H58" s="201">
        <f>IF('登録入力'!H58="","",'登録入力'!H58)</f>
      </c>
      <c r="I58" s="202">
        <f>IF('登録入力'!I58="","",'登録入力'!I58)</f>
      </c>
    </row>
    <row r="59" spans="1:9" ht="12.75" customHeight="1">
      <c r="A59" s="205">
        <v>50</v>
      </c>
      <c r="B59" s="204">
        <f>IF('登録入力'!B59="","",'登録入力'!B59)</f>
      </c>
      <c r="C59" s="198">
        <f>IF('登録入力'!C59="","",'登録入力'!C59)</f>
      </c>
      <c r="D59" s="199">
        <f>IF('登録入力'!D59="","",'登録入力'!D59)</f>
      </c>
      <c r="E59" s="199">
        <f>IF('登録入力'!E59="","",'登録入力'!E59)</f>
      </c>
      <c r="F59" s="199">
        <f>IF('登録入力'!F59="","",'登録入力'!F59)</f>
      </c>
      <c r="G59" s="200">
        <f>IF('登録入力'!G59="","",'登録入力'!G59)</f>
      </c>
      <c r="H59" s="201">
        <f>IF('登録入力'!H59="","",'登録入力'!H59)</f>
      </c>
      <c r="I59" s="202">
        <f>IF('登録入力'!I59="","",'登録入力'!I59)</f>
      </c>
    </row>
    <row r="60" spans="1:9" ht="12.75" customHeight="1">
      <c r="A60" s="205">
        <v>51</v>
      </c>
      <c r="B60" s="204">
        <f>IF('登録入力'!B60="","",'登録入力'!B60)</f>
      </c>
      <c r="C60" s="198">
        <f>IF('登録入力'!C60="","",'登録入力'!C60)</f>
      </c>
      <c r="D60" s="199">
        <f>IF('登録入力'!D60="","",'登録入力'!D60)</f>
      </c>
      <c r="E60" s="199">
        <f>IF('登録入力'!E60="","",'登録入力'!E60)</f>
      </c>
      <c r="F60" s="199">
        <f>IF('登録入力'!F60="","",'登録入力'!F60)</f>
      </c>
      <c r="G60" s="200">
        <f>IF('登録入力'!G60="","",'登録入力'!G60)</f>
      </c>
      <c r="H60" s="201">
        <f>IF('登録入力'!H60="","",'登録入力'!H60)</f>
      </c>
      <c r="I60" s="202">
        <f>IF('登録入力'!I60="","",'登録入力'!I60)</f>
      </c>
    </row>
    <row r="61" spans="1:9" ht="12.75" customHeight="1">
      <c r="A61" s="205">
        <v>52</v>
      </c>
      <c r="B61" s="204">
        <f>IF('登録入力'!B61="","",'登録入力'!B61)</f>
      </c>
      <c r="C61" s="198">
        <f>IF('登録入力'!C61="","",'登録入力'!C61)</f>
      </c>
      <c r="D61" s="199">
        <f>IF('登録入力'!D61="","",'登録入力'!D61)</f>
      </c>
      <c r="E61" s="199">
        <f>IF('登録入力'!E61="","",'登録入力'!E61)</f>
      </c>
      <c r="F61" s="199">
        <f>IF('登録入力'!F61="","",'登録入力'!F61)</f>
      </c>
      <c r="G61" s="200">
        <f>IF('登録入力'!G61="","",'登録入力'!G61)</f>
      </c>
      <c r="H61" s="201">
        <f>IF('登録入力'!H61="","",'登録入力'!H61)</f>
      </c>
      <c r="I61" s="202">
        <f>IF('登録入力'!I61="","",'登録入力'!I61)</f>
      </c>
    </row>
    <row r="62" spans="1:9" ht="12.75" customHeight="1">
      <c r="A62" s="205">
        <v>53</v>
      </c>
      <c r="B62" s="204">
        <f>IF('登録入力'!B62="","",'登録入力'!B62)</f>
      </c>
      <c r="C62" s="198">
        <f>IF('登録入力'!C62="","",'登録入力'!C62)</f>
      </c>
      <c r="D62" s="199">
        <f>IF('登録入力'!D62="","",'登録入力'!D62)</f>
      </c>
      <c r="E62" s="199">
        <f>IF('登録入力'!E62="","",'登録入力'!E62)</f>
      </c>
      <c r="F62" s="199">
        <f>IF('登録入力'!F62="","",'登録入力'!F62)</f>
      </c>
      <c r="G62" s="200">
        <f>IF('登録入力'!G62="","",'登録入力'!G62)</f>
      </c>
      <c r="H62" s="201">
        <f>IF('登録入力'!H62="","",'登録入力'!H62)</f>
      </c>
      <c r="I62" s="202">
        <f>IF('登録入力'!I62="","",'登録入力'!I62)</f>
      </c>
    </row>
    <row r="63" spans="1:9" ht="12.75" customHeight="1">
      <c r="A63" s="205">
        <v>54</v>
      </c>
      <c r="B63" s="204">
        <f>IF('登録入力'!B63="","",'登録入力'!B63)</f>
      </c>
      <c r="C63" s="198">
        <f>IF('登録入力'!C63="","",'登録入力'!C63)</f>
      </c>
      <c r="D63" s="199">
        <f>IF('登録入力'!D63="","",'登録入力'!D63)</f>
      </c>
      <c r="E63" s="199">
        <f>IF('登録入力'!E63="","",'登録入力'!E63)</f>
      </c>
      <c r="F63" s="199">
        <f>IF('登録入力'!F63="","",'登録入力'!F63)</f>
      </c>
      <c r="G63" s="200">
        <f>IF('登録入力'!G63="","",'登録入力'!G63)</f>
      </c>
      <c r="H63" s="201">
        <f>IF('登録入力'!H63="","",'登録入力'!H63)</f>
      </c>
      <c r="I63" s="202">
        <f>IF('登録入力'!I63="","",'登録入力'!I63)</f>
      </c>
    </row>
    <row r="64" spans="1:9" ht="12.75" customHeight="1">
      <c r="A64" s="205">
        <v>55</v>
      </c>
      <c r="B64" s="204">
        <f>IF('登録入力'!B64="","",'登録入力'!B64)</f>
      </c>
      <c r="C64" s="198">
        <f>IF('登録入力'!C64="","",'登録入力'!C64)</f>
      </c>
      <c r="D64" s="199">
        <f>IF('登録入力'!D64="","",'登録入力'!D64)</f>
      </c>
      <c r="E64" s="199">
        <f>IF('登録入力'!E64="","",'登録入力'!E64)</f>
      </c>
      <c r="F64" s="199">
        <f>IF('登録入力'!F64="","",'登録入力'!F64)</f>
      </c>
      <c r="G64" s="200">
        <f>IF('登録入力'!G64="","",'登録入力'!G64)</f>
      </c>
      <c r="H64" s="201">
        <f>IF('登録入力'!H64="","",'登録入力'!H64)</f>
      </c>
      <c r="I64" s="202">
        <f>IF('登録入力'!I64="","",'登録入力'!I64)</f>
      </c>
    </row>
    <row r="65" spans="1:9" ht="12.75" customHeight="1">
      <c r="A65" s="205">
        <v>56</v>
      </c>
      <c r="B65" s="204">
        <f>IF('登録入力'!B65="","",'登録入力'!B65)</f>
      </c>
      <c r="C65" s="198">
        <f>IF('登録入力'!C65="","",'登録入力'!C65)</f>
      </c>
      <c r="D65" s="199">
        <f>IF('登録入力'!D65="","",'登録入力'!D65)</f>
      </c>
      <c r="E65" s="199">
        <f>IF('登録入力'!E65="","",'登録入力'!E65)</f>
      </c>
      <c r="F65" s="199">
        <f>IF('登録入力'!F65="","",'登録入力'!F65)</f>
      </c>
      <c r="G65" s="200">
        <f>IF('登録入力'!G65="","",'登録入力'!G65)</f>
      </c>
      <c r="H65" s="201">
        <f>IF('登録入力'!H65="","",'登録入力'!H65)</f>
      </c>
      <c r="I65" s="202">
        <f>IF('登録入力'!I65="","",'登録入力'!I65)</f>
      </c>
    </row>
    <row r="66" spans="1:9" ht="12.75" customHeight="1">
      <c r="A66" s="205">
        <v>57</v>
      </c>
      <c r="B66" s="204">
        <f>IF('登録入力'!B66="","",'登録入力'!B66)</f>
      </c>
      <c r="C66" s="198">
        <f>IF('登録入力'!C66="","",'登録入力'!C66)</f>
      </c>
      <c r="D66" s="199">
        <f>IF('登録入力'!D66="","",'登録入力'!D66)</f>
      </c>
      <c r="E66" s="199">
        <f>IF('登録入力'!E66="","",'登録入力'!E66)</f>
      </c>
      <c r="F66" s="199">
        <f>IF('登録入力'!F66="","",'登録入力'!F66)</f>
      </c>
      <c r="G66" s="200">
        <f>IF('登録入力'!G66="","",'登録入力'!G66)</f>
      </c>
      <c r="H66" s="201">
        <f>IF('登録入力'!H66="","",'登録入力'!H66)</f>
      </c>
      <c r="I66" s="202">
        <f>IF('登録入力'!I66="","",'登録入力'!I66)</f>
      </c>
    </row>
    <row r="67" spans="1:9" ht="12.75" customHeight="1">
      <c r="A67" s="205">
        <v>58</v>
      </c>
      <c r="B67" s="204">
        <f>IF('登録入力'!B67="","",'登録入力'!B67)</f>
      </c>
      <c r="C67" s="198">
        <f>IF('登録入力'!C67="","",'登録入力'!C67)</f>
      </c>
      <c r="D67" s="199">
        <f>IF('登録入力'!D67="","",'登録入力'!D67)</f>
      </c>
      <c r="E67" s="199">
        <f>IF('登録入力'!E67="","",'登録入力'!E67)</f>
      </c>
      <c r="F67" s="199">
        <f>IF('登録入力'!F67="","",'登録入力'!F67)</f>
      </c>
      <c r="G67" s="200">
        <f>IF('登録入力'!G67="","",'登録入力'!G67)</f>
      </c>
      <c r="H67" s="201">
        <f>IF('登録入力'!H67="","",'登録入力'!H67)</f>
      </c>
      <c r="I67" s="202">
        <f>IF('登録入力'!I67="","",'登録入力'!I67)</f>
      </c>
    </row>
    <row r="68" spans="1:9" ht="12.75" customHeight="1">
      <c r="A68" s="205">
        <v>59</v>
      </c>
      <c r="B68" s="204">
        <f>IF('登録入力'!B68="","",'登録入力'!B68)</f>
      </c>
      <c r="C68" s="198">
        <f>IF('登録入力'!C68="","",'登録入力'!C68)</f>
      </c>
      <c r="D68" s="199">
        <f>IF('登録入力'!D68="","",'登録入力'!D68)</f>
      </c>
      <c r="E68" s="199">
        <f>IF('登録入力'!E68="","",'登録入力'!E68)</f>
      </c>
      <c r="F68" s="199">
        <f>IF('登録入力'!F68="","",'登録入力'!F68)</f>
      </c>
      <c r="G68" s="200">
        <f>IF('登録入力'!G68="","",'登録入力'!G68)</f>
      </c>
      <c r="H68" s="201">
        <f>IF('登録入力'!H68="","",'登録入力'!H68)</f>
      </c>
      <c r="I68" s="202">
        <f>IF('登録入力'!I68="","",'登録入力'!I68)</f>
      </c>
    </row>
    <row r="69" spans="1:9" ht="12.75" customHeight="1">
      <c r="A69" s="205">
        <v>60</v>
      </c>
      <c r="B69" s="204">
        <f>IF('登録入力'!B69="","",'登録入力'!B69)</f>
      </c>
      <c r="C69" s="198">
        <f>IF('登録入力'!C69="","",'登録入力'!C69)</f>
      </c>
      <c r="D69" s="199">
        <f>IF('登録入力'!D69="","",'登録入力'!D69)</f>
      </c>
      <c r="E69" s="199">
        <f>IF('登録入力'!E69="","",'登録入力'!E69)</f>
      </c>
      <c r="F69" s="199">
        <f>IF('登録入力'!F69="","",'登録入力'!F69)</f>
      </c>
      <c r="G69" s="200">
        <f>IF('登録入力'!G69="","",'登録入力'!G69)</f>
      </c>
      <c r="H69" s="201">
        <f>IF('登録入力'!H69="","",'登録入力'!H69)</f>
      </c>
      <c r="I69" s="202">
        <f>IF('登録入力'!I69="","",'登録入力'!I69)</f>
      </c>
    </row>
    <row r="70" spans="1:9" ht="12.75" customHeight="1">
      <c r="A70" s="205">
        <v>61</v>
      </c>
      <c r="B70" s="204">
        <f>IF('登録入力'!B70="","",'登録入力'!B70)</f>
      </c>
      <c r="C70" s="198">
        <f>IF('登録入力'!C70="","",'登録入力'!C70)</f>
      </c>
      <c r="D70" s="199">
        <f>IF('登録入力'!D70="","",'登録入力'!D70)</f>
      </c>
      <c r="E70" s="199">
        <f>IF('登録入力'!E70="","",'登録入力'!E70)</f>
      </c>
      <c r="F70" s="199">
        <f>IF('登録入力'!F70="","",'登録入力'!F70)</f>
      </c>
      <c r="G70" s="200">
        <f>IF('登録入力'!G70="","",'登録入力'!G70)</f>
      </c>
      <c r="H70" s="201">
        <f>IF('登録入力'!H70="","",'登録入力'!H70)</f>
      </c>
      <c r="I70" s="202">
        <f>IF('登録入力'!I70="","",'登録入力'!I70)</f>
      </c>
    </row>
    <row r="71" spans="1:9" ht="12.75" customHeight="1">
      <c r="A71" s="205">
        <v>62</v>
      </c>
      <c r="B71" s="204">
        <f>IF('登録入力'!B71="","",'登録入力'!B71)</f>
      </c>
      <c r="C71" s="198">
        <f>IF('登録入力'!C71="","",'登録入力'!C71)</f>
      </c>
      <c r="D71" s="199">
        <f>IF('登録入力'!D71="","",'登録入力'!D71)</f>
      </c>
      <c r="E71" s="199">
        <f>IF('登録入力'!E71="","",'登録入力'!E71)</f>
      </c>
      <c r="F71" s="199">
        <f>IF('登録入力'!F71="","",'登録入力'!F71)</f>
      </c>
      <c r="G71" s="200">
        <f>IF('登録入力'!G71="","",'登録入力'!G71)</f>
      </c>
      <c r="H71" s="201">
        <f>IF('登録入力'!H71="","",'登録入力'!H71)</f>
      </c>
      <c r="I71" s="202">
        <f>IF('登録入力'!I71="","",'登録入力'!I71)</f>
      </c>
    </row>
    <row r="72" spans="1:9" ht="12.75" customHeight="1">
      <c r="A72" s="205">
        <v>63</v>
      </c>
      <c r="B72" s="204">
        <f>IF('登録入力'!B72="","",'登録入力'!B72)</f>
      </c>
      <c r="C72" s="198">
        <f>IF('登録入力'!C72="","",'登録入力'!C72)</f>
      </c>
      <c r="D72" s="199">
        <f>IF('登録入力'!D72="","",'登録入力'!D72)</f>
      </c>
      <c r="E72" s="199">
        <f>IF('登録入力'!E72="","",'登録入力'!E72)</f>
      </c>
      <c r="F72" s="199">
        <f>IF('登録入力'!F72="","",'登録入力'!F72)</f>
      </c>
      <c r="G72" s="200">
        <f>IF('登録入力'!G72="","",'登録入力'!G72)</f>
      </c>
      <c r="H72" s="201">
        <f>IF('登録入力'!H72="","",'登録入力'!H72)</f>
      </c>
      <c r="I72" s="202">
        <f>IF('登録入力'!I72="","",'登録入力'!I72)</f>
      </c>
    </row>
    <row r="73" spans="1:9" ht="12.75" customHeight="1">
      <c r="A73" s="205">
        <v>64</v>
      </c>
      <c r="B73" s="204">
        <f>IF('登録入力'!B73="","",'登録入力'!B73)</f>
      </c>
      <c r="C73" s="198">
        <f>IF('登録入力'!C73="","",'登録入力'!C73)</f>
      </c>
      <c r="D73" s="199">
        <f>IF('登録入力'!D73="","",'登録入力'!D73)</f>
      </c>
      <c r="E73" s="199">
        <f>IF('登録入力'!E73="","",'登録入力'!E73)</f>
      </c>
      <c r="F73" s="199">
        <f>IF('登録入力'!F73="","",'登録入力'!F73)</f>
      </c>
      <c r="G73" s="200">
        <f>IF('登録入力'!G73="","",'登録入力'!G73)</f>
      </c>
      <c r="H73" s="201">
        <f>IF('登録入力'!H73="","",'登録入力'!H73)</f>
      </c>
      <c r="I73" s="202">
        <f>IF('登録入力'!I73="","",'登録入力'!I73)</f>
      </c>
    </row>
    <row r="74" spans="1:9" ht="12.75" customHeight="1">
      <c r="A74" s="205">
        <v>65</v>
      </c>
      <c r="B74" s="204">
        <f>IF('登録入力'!B74="","",'登録入力'!B74)</f>
      </c>
      <c r="C74" s="198">
        <f>IF('登録入力'!C74="","",'登録入力'!C74)</f>
      </c>
      <c r="D74" s="199">
        <f>IF('登録入力'!D74="","",'登録入力'!D74)</f>
      </c>
      <c r="E74" s="199">
        <f>IF('登録入力'!E74="","",'登録入力'!E74)</f>
      </c>
      <c r="F74" s="199">
        <f>IF('登録入力'!F74="","",'登録入力'!F74)</f>
      </c>
      <c r="G74" s="200">
        <f>IF('登録入力'!G74="","",'登録入力'!G74)</f>
      </c>
      <c r="H74" s="201">
        <f>IF('登録入力'!H74="","",'登録入力'!H74)</f>
      </c>
      <c r="I74" s="202">
        <f>IF('登録入力'!I74="","",'登録入力'!I74)</f>
      </c>
    </row>
    <row r="75" spans="1:9" ht="12.75" customHeight="1">
      <c r="A75" s="205">
        <v>66</v>
      </c>
      <c r="B75" s="204">
        <f>IF('登録入力'!B75="","",'登録入力'!B75)</f>
      </c>
      <c r="C75" s="198">
        <f>IF('登録入力'!C75="","",'登録入力'!C75)</f>
      </c>
      <c r="D75" s="199">
        <f>IF('登録入力'!D75="","",'登録入力'!D75)</f>
      </c>
      <c r="E75" s="199">
        <f>IF('登録入力'!E75="","",'登録入力'!E75)</f>
      </c>
      <c r="F75" s="199">
        <f>IF('登録入力'!F75="","",'登録入力'!F75)</f>
      </c>
      <c r="G75" s="200">
        <f>IF('登録入力'!G75="","",'登録入力'!G75)</f>
      </c>
      <c r="H75" s="201">
        <f>IF('登録入力'!H75="","",'登録入力'!H75)</f>
      </c>
      <c r="I75" s="202">
        <f>IF('登録入力'!I75="","",'登録入力'!I75)</f>
      </c>
    </row>
    <row r="76" spans="1:9" ht="12.75" customHeight="1">
      <c r="A76" s="205">
        <v>67</v>
      </c>
      <c r="B76" s="204">
        <f>IF('登録入力'!B76="","",'登録入力'!B76)</f>
      </c>
      <c r="C76" s="198">
        <f>IF('登録入力'!C76="","",'登録入力'!C76)</f>
      </c>
      <c r="D76" s="199">
        <f>IF('登録入力'!D76="","",'登録入力'!D76)</f>
      </c>
      <c r="E76" s="199">
        <f>IF('登録入力'!E76="","",'登録入力'!E76)</f>
      </c>
      <c r="F76" s="199">
        <f>IF('登録入力'!F76="","",'登録入力'!F76)</f>
      </c>
      <c r="G76" s="200">
        <f>IF('登録入力'!G76="","",'登録入力'!G76)</f>
      </c>
      <c r="H76" s="201">
        <f>IF('登録入力'!H76="","",'登録入力'!H76)</f>
      </c>
      <c r="I76" s="202">
        <f>IF('登録入力'!I76="","",'登録入力'!I76)</f>
      </c>
    </row>
    <row r="77" spans="1:9" ht="12.75" customHeight="1">
      <c r="A77" s="205">
        <v>68</v>
      </c>
      <c r="B77" s="204">
        <f>IF('登録入力'!B77="","",'登録入力'!B77)</f>
      </c>
      <c r="C77" s="198">
        <f>IF('登録入力'!C77="","",'登録入力'!C77)</f>
      </c>
      <c r="D77" s="199">
        <f>IF('登録入力'!D77="","",'登録入力'!D77)</f>
      </c>
      <c r="E77" s="199">
        <f>IF('登録入力'!E77="","",'登録入力'!E77)</f>
      </c>
      <c r="F77" s="199">
        <f>IF('登録入力'!F77="","",'登録入力'!F77)</f>
      </c>
      <c r="G77" s="200">
        <f>IF('登録入力'!G77="","",'登録入力'!G77)</f>
      </c>
      <c r="H77" s="201">
        <f>IF('登録入力'!H77="","",'登録入力'!H77)</f>
      </c>
      <c r="I77" s="202">
        <f>IF('登録入力'!I77="","",'登録入力'!I77)</f>
      </c>
    </row>
    <row r="78" spans="1:9" ht="12.75" customHeight="1">
      <c r="A78" s="205">
        <v>69</v>
      </c>
      <c r="B78" s="204">
        <f>IF('登録入力'!B78="","",'登録入力'!B78)</f>
      </c>
      <c r="C78" s="198">
        <f>IF('登録入力'!C78="","",'登録入力'!C78)</f>
      </c>
      <c r="D78" s="199">
        <f>IF('登録入力'!D78="","",'登録入力'!D78)</f>
      </c>
      <c r="E78" s="199">
        <f>IF('登録入力'!E78="","",'登録入力'!E78)</f>
      </c>
      <c r="F78" s="199">
        <f>IF('登録入力'!F78="","",'登録入力'!F78)</f>
      </c>
      <c r="G78" s="200">
        <f>IF('登録入力'!G78="","",'登録入力'!G78)</f>
      </c>
      <c r="H78" s="201">
        <f>IF('登録入力'!H78="","",'登録入力'!H78)</f>
      </c>
      <c r="I78" s="202">
        <f>IF('登録入力'!I78="","",'登録入力'!I78)</f>
      </c>
    </row>
    <row r="79" spans="1:9" ht="12.75" customHeight="1">
      <c r="A79" s="205">
        <v>70</v>
      </c>
      <c r="B79" s="204">
        <f>IF('登録入力'!B79="","",'登録入力'!B79)</f>
      </c>
      <c r="C79" s="198">
        <f>IF('登録入力'!C79="","",'登録入力'!C79)</f>
      </c>
      <c r="D79" s="199">
        <f>IF('登録入力'!D79="","",'登録入力'!D79)</f>
      </c>
      <c r="E79" s="199">
        <f>IF('登録入力'!E79="","",'登録入力'!E79)</f>
      </c>
      <c r="F79" s="199">
        <f>IF('登録入力'!F79="","",'登録入力'!F79)</f>
      </c>
      <c r="G79" s="200">
        <f>IF('登録入力'!G79="","",'登録入力'!G79)</f>
      </c>
      <c r="H79" s="201">
        <f>IF('登録入力'!H79="","",'登録入力'!H79)</f>
      </c>
      <c r="I79" s="202">
        <f>IF('登録入力'!I79="","",'登録入力'!I79)</f>
      </c>
    </row>
    <row r="80" spans="1:9" ht="12.75" customHeight="1">
      <c r="A80" s="205">
        <v>71</v>
      </c>
      <c r="B80" s="204">
        <f>IF('登録入力'!B80="","",'登録入力'!B80)</f>
      </c>
      <c r="C80" s="198">
        <f>IF('登録入力'!C80="","",'登録入力'!C80)</f>
      </c>
      <c r="D80" s="199">
        <f>IF('登録入力'!D80="","",'登録入力'!D80)</f>
      </c>
      <c r="E80" s="199">
        <f>IF('登録入力'!E80="","",'登録入力'!E80)</f>
      </c>
      <c r="F80" s="199">
        <f>IF('登録入力'!F80="","",'登録入力'!F80)</f>
      </c>
      <c r="G80" s="200">
        <f>IF('登録入力'!G80="","",'登録入力'!G80)</f>
      </c>
      <c r="H80" s="201">
        <f>IF('登録入力'!H80="","",'登録入力'!H80)</f>
      </c>
      <c r="I80" s="202">
        <f>IF('登録入力'!I80="","",'登録入力'!I80)</f>
      </c>
    </row>
    <row r="81" spans="1:9" ht="12.75" customHeight="1">
      <c r="A81" s="205">
        <v>72</v>
      </c>
      <c r="B81" s="204">
        <f>IF('登録入力'!B81="","",'登録入力'!B81)</f>
      </c>
      <c r="C81" s="198">
        <f>IF('登録入力'!C81="","",'登録入力'!C81)</f>
      </c>
      <c r="D81" s="199">
        <f>IF('登録入力'!D81="","",'登録入力'!D81)</f>
      </c>
      <c r="E81" s="199">
        <f>IF('登録入力'!E81="","",'登録入力'!E81)</f>
      </c>
      <c r="F81" s="199">
        <f>IF('登録入力'!F81="","",'登録入力'!F81)</f>
      </c>
      <c r="G81" s="200">
        <f>IF('登録入力'!G81="","",'登録入力'!G81)</f>
      </c>
      <c r="H81" s="201">
        <f>IF('登録入力'!H81="","",'登録入力'!H81)</f>
      </c>
      <c r="I81" s="202">
        <f>IF('登録入力'!I81="","",'登録入力'!I81)</f>
      </c>
    </row>
    <row r="82" spans="1:9" ht="12.75" customHeight="1">
      <c r="A82" s="205">
        <v>73</v>
      </c>
      <c r="B82" s="204">
        <f>IF('登録入力'!B82="","",'登録入力'!B82)</f>
      </c>
      <c r="C82" s="198">
        <f>IF('登録入力'!C82="","",'登録入力'!C82)</f>
      </c>
      <c r="D82" s="199">
        <f>IF('登録入力'!D82="","",'登録入力'!D82)</f>
      </c>
      <c r="E82" s="199">
        <f>IF('登録入力'!E82="","",'登録入力'!E82)</f>
      </c>
      <c r="F82" s="199">
        <f>IF('登録入力'!F82="","",'登録入力'!F82)</f>
      </c>
      <c r="G82" s="200">
        <f>IF('登録入力'!G82="","",'登録入力'!G82)</f>
      </c>
      <c r="H82" s="201">
        <f>IF('登録入力'!H82="","",'登録入力'!H82)</f>
      </c>
      <c r="I82" s="202">
        <f>IF('登録入力'!I82="","",'登録入力'!I82)</f>
      </c>
    </row>
    <row r="83" spans="1:9" ht="12.75" customHeight="1">
      <c r="A83" s="205">
        <v>74</v>
      </c>
      <c r="B83" s="204">
        <f>IF('登録入力'!B83="","",'登録入力'!B83)</f>
      </c>
      <c r="C83" s="198">
        <f>IF('登録入力'!C83="","",'登録入力'!C83)</f>
      </c>
      <c r="D83" s="199">
        <f>IF('登録入力'!D83="","",'登録入力'!D83)</f>
      </c>
      <c r="E83" s="199">
        <f>IF('登録入力'!E83="","",'登録入力'!E83)</f>
      </c>
      <c r="F83" s="199">
        <f>IF('登録入力'!F83="","",'登録入力'!F83)</f>
      </c>
      <c r="G83" s="200">
        <f>IF('登録入力'!G83="","",'登録入力'!G83)</f>
      </c>
      <c r="H83" s="201">
        <f>IF('登録入力'!H83="","",'登録入力'!H83)</f>
      </c>
      <c r="I83" s="202">
        <f>IF('登録入力'!I83="","",'登録入力'!I83)</f>
      </c>
    </row>
    <row r="84" spans="1:9" ht="12.75" customHeight="1">
      <c r="A84" s="205">
        <v>75</v>
      </c>
      <c r="B84" s="204">
        <f>IF('登録入力'!B84="","",'登録入力'!B84)</f>
      </c>
      <c r="C84" s="198">
        <f>IF('登録入力'!C84="","",'登録入力'!C84)</f>
      </c>
      <c r="D84" s="199">
        <f>IF('登録入力'!D84="","",'登録入力'!D84)</f>
      </c>
      <c r="E84" s="199">
        <f>IF('登録入力'!E84="","",'登録入力'!E84)</f>
      </c>
      <c r="F84" s="199">
        <f>IF('登録入力'!F84="","",'登録入力'!F84)</f>
      </c>
      <c r="G84" s="200">
        <f>IF('登録入力'!G84="","",'登録入力'!G84)</f>
      </c>
      <c r="H84" s="201">
        <f>IF('登録入力'!H84="","",'登録入力'!H84)</f>
      </c>
      <c r="I84" s="202">
        <f>IF('登録入力'!I84="","",'登録入力'!I84)</f>
      </c>
    </row>
    <row r="85" spans="1:9" ht="12.75" customHeight="1">
      <c r="A85" s="205">
        <v>76</v>
      </c>
      <c r="B85" s="204">
        <f>IF('登録入力'!B85="","",'登録入力'!B85)</f>
      </c>
      <c r="C85" s="198">
        <f>IF('登録入力'!C85="","",'登録入力'!C85)</f>
      </c>
      <c r="D85" s="199">
        <f>IF('登録入力'!D85="","",'登録入力'!D85)</f>
      </c>
      <c r="E85" s="199">
        <f>IF('登録入力'!E85="","",'登録入力'!E85)</f>
      </c>
      <c r="F85" s="199">
        <f>IF('登録入力'!F85="","",'登録入力'!F85)</f>
      </c>
      <c r="G85" s="200">
        <f>IF('登録入力'!G85="","",'登録入力'!G85)</f>
      </c>
      <c r="H85" s="201">
        <f>IF('登録入力'!H85="","",'登録入力'!H85)</f>
      </c>
      <c r="I85" s="202">
        <f>IF('登録入力'!I85="","",'登録入力'!I85)</f>
      </c>
    </row>
    <row r="86" spans="1:9" ht="12.75" customHeight="1">
      <c r="A86" s="205">
        <v>77</v>
      </c>
      <c r="B86" s="204">
        <f>IF('登録入力'!B86="","",'登録入力'!B86)</f>
      </c>
      <c r="C86" s="198">
        <f>IF('登録入力'!C86="","",'登録入力'!C86)</f>
      </c>
      <c r="D86" s="199">
        <f>IF('登録入力'!D86="","",'登録入力'!D86)</f>
      </c>
      <c r="E86" s="199">
        <f>IF('登録入力'!E86="","",'登録入力'!E86)</f>
      </c>
      <c r="F86" s="199">
        <f>IF('登録入力'!F86="","",'登録入力'!F86)</f>
      </c>
      <c r="G86" s="200">
        <f>IF('登録入力'!G86="","",'登録入力'!G86)</f>
      </c>
      <c r="H86" s="201">
        <f>IF('登録入力'!H86="","",'登録入力'!H86)</f>
      </c>
      <c r="I86" s="202">
        <f>IF('登録入力'!I86="","",'登録入力'!I86)</f>
      </c>
    </row>
    <row r="87" spans="1:9" ht="12.75" customHeight="1">
      <c r="A87" s="205">
        <v>78</v>
      </c>
      <c r="B87" s="204">
        <f>IF('登録入力'!B87="","",'登録入力'!B87)</f>
      </c>
      <c r="C87" s="198">
        <f>IF('登録入力'!C87="","",'登録入力'!C87)</f>
      </c>
      <c r="D87" s="199">
        <f>IF('登録入力'!D87="","",'登録入力'!D87)</f>
      </c>
      <c r="E87" s="199">
        <f>IF('登録入力'!E87="","",'登録入力'!E87)</f>
      </c>
      <c r="F87" s="199">
        <f>IF('登録入力'!F87="","",'登録入力'!F87)</f>
      </c>
      <c r="G87" s="200">
        <f>IF('登録入力'!G87="","",'登録入力'!G87)</f>
      </c>
      <c r="H87" s="201">
        <f>IF('登録入力'!H87="","",'登録入力'!H87)</f>
      </c>
      <c r="I87" s="202">
        <f>IF('登録入力'!I87="","",'登録入力'!I87)</f>
      </c>
    </row>
    <row r="88" spans="1:9" ht="12.75" customHeight="1">
      <c r="A88" s="205">
        <v>79</v>
      </c>
      <c r="B88" s="204">
        <f>IF('登録入力'!B88="","",'登録入力'!B88)</f>
      </c>
      <c r="C88" s="198">
        <f>IF('登録入力'!C88="","",'登録入力'!C88)</f>
      </c>
      <c r="D88" s="199">
        <f>IF('登録入力'!D88="","",'登録入力'!D88)</f>
      </c>
      <c r="E88" s="199">
        <f>IF('登録入力'!E88="","",'登録入力'!E88)</f>
      </c>
      <c r="F88" s="199">
        <f>IF('登録入力'!F88="","",'登録入力'!F88)</f>
      </c>
      <c r="G88" s="200">
        <f>IF('登録入力'!G88="","",'登録入力'!G88)</f>
      </c>
      <c r="H88" s="201">
        <f>IF('登録入力'!H88="","",'登録入力'!H88)</f>
      </c>
      <c r="I88" s="202">
        <f>IF('登録入力'!I88="","",'登録入力'!I88)</f>
      </c>
    </row>
    <row r="89" spans="1:9" ht="12.75" customHeight="1">
      <c r="A89" s="205">
        <v>80</v>
      </c>
      <c r="B89" s="204">
        <f>IF('登録入力'!B89="","",'登録入力'!B89)</f>
      </c>
      <c r="C89" s="198">
        <f>IF('登録入力'!C89="","",'登録入力'!C89)</f>
      </c>
      <c r="D89" s="199">
        <f>IF('登録入力'!D89="","",'登録入力'!D89)</f>
      </c>
      <c r="E89" s="199">
        <f>IF('登録入力'!E89="","",'登録入力'!E89)</f>
      </c>
      <c r="F89" s="199">
        <f>IF('登録入力'!F89="","",'登録入力'!F89)</f>
      </c>
      <c r="G89" s="200">
        <f>IF('登録入力'!G89="","",'登録入力'!G89)</f>
      </c>
      <c r="H89" s="201">
        <f>IF('登録入力'!H89="","",'登録入力'!H89)</f>
      </c>
      <c r="I89" s="202">
        <f>IF('登録入力'!I89="","",'登録入力'!I89)</f>
      </c>
    </row>
    <row r="90" spans="1:9" ht="12.75" customHeight="1">
      <c r="A90" s="205">
        <v>81</v>
      </c>
      <c r="B90" s="204">
        <f>IF('登録入力'!B90="","",'登録入力'!B90)</f>
      </c>
      <c r="C90" s="198">
        <f>IF('登録入力'!C90="","",'登録入力'!C90)</f>
      </c>
      <c r="D90" s="199">
        <f>IF('登録入力'!D90="","",'登録入力'!D90)</f>
      </c>
      <c r="E90" s="199">
        <f>IF('登録入力'!E90="","",'登録入力'!E90)</f>
      </c>
      <c r="F90" s="199">
        <f>IF('登録入力'!F90="","",'登録入力'!F90)</f>
      </c>
      <c r="G90" s="200">
        <f>IF('登録入力'!G90="","",'登録入力'!G90)</f>
      </c>
      <c r="H90" s="201">
        <f>IF('登録入力'!H90="","",'登録入力'!H90)</f>
      </c>
      <c r="I90" s="202">
        <f>IF('登録入力'!I90="","",'登録入力'!I90)</f>
      </c>
    </row>
    <row r="91" spans="1:9" ht="12.75" customHeight="1">
      <c r="A91" s="205">
        <v>82</v>
      </c>
      <c r="B91" s="204">
        <f>IF('登録入力'!B91="","",'登録入力'!B91)</f>
      </c>
      <c r="C91" s="198">
        <f>IF('登録入力'!C91="","",'登録入力'!C91)</f>
      </c>
      <c r="D91" s="199">
        <f>IF('登録入力'!D91="","",'登録入力'!D91)</f>
      </c>
      <c r="E91" s="199">
        <f>IF('登録入力'!E91="","",'登録入力'!E91)</f>
      </c>
      <c r="F91" s="199">
        <f>IF('登録入力'!F91="","",'登録入力'!F91)</f>
      </c>
      <c r="G91" s="200">
        <f>IF('登録入力'!G91="","",'登録入力'!G91)</f>
      </c>
      <c r="H91" s="201">
        <f>IF('登録入力'!H91="","",'登録入力'!H91)</f>
      </c>
      <c r="I91" s="202">
        <f>IF('登録入力'!I91="","",'登録入力'!I91)</f>
      </c>
    </row>
    <row r="92" spans="1:9" ht="12.75" customHeight="1">
      <c r="A92" s="205">
        <v>83</v>
      </c>
      <c r="B92" s="204">
        <f>IF('登録入力'!B92="","",'登録入力'!B92)</f>
      </c>
      <c r="C92" s="198">
        <f>IF('登録入力'!C92="","",'登録入力'!C92)</f>
      </c>
      <c r="D92" s="199">
        <f>IF('登録入力'!D92="","",'登録入力'!D92)</f>
      </c>
      <c r="E92" s="199">
        <f>IF('登録入力'!E92="","",'登録入力'!E92)</f>
      </c>
      <c r="F92" s="199">
        <f>IF('登録入力'!F92="","",'登録入力'!F92)</f>
      </c>
      <c r="G92" s="200">
        <f>IF('登録入力'!G92="","",'登録入力'!G92)</f>
      </c>
      <c r="H92" s="201">
        <f>IF('登録入力'!H92="","",'登録入力'!H92)</f>
      </c>
      <c r="I92" s="202">
        <f>IF('登録入力'!I92="","",'登録入力'!I92)</f>
      </c>
    </row>
    <row r="93" spans="1:9" ht="12.75" customHeight="1">
      <c r="A93" s="205">
        <v>84</v>
      </c>
      <c r="B93" s="204">
        <f>IF('登録入力'!B93="","",'登録入力'!B93)</f>
      </c>
      <c r="C93" s="198">
        <f>IF('登録入力'!C93="","",'登録入力'!C93)</f>
      </c>
      <c r="D93" s="199">
        <f>IF('登録入力'!D93="","",'登録入力'!D93)</f>
      </c>
      <c r="E93" s="199">
        <f>IF('登録入力'!E93="","",'登録入力'!E93)</f>
      </c>
      <c r="F93" s="199">
        <f>IF('登録入力'!F93="","",'登録入力'!F93)</f>
      </c>
      <c r="G93" s="200">
        <f>IF('登録入力'!G93="","",'登録入力'!G93)</f>
      </c>
      <c r="H93" s="201">
        <f>IF('登録入力'!H93="","",'登録入力'!H93)</f>
      </c>
      <c r="I93" s="202">
        <f>IF('登録入力'!I93="","",'登録入力'!I93)</f>
      </c>
    </row>
    <row r="94" spans="1:9" ht="12.75" customHeight="1">
      <c r="A94" s="205">
        <v>85</v>
      </c>
      <c r="B94" s="204">
        <f>IF('登録入力'!B94="","",'登録入力'!B94)</f>
      </c>
      <c r="C94" s="198">
        <f>IF('登録入力'!C94="","",'登録入力'!C94)</f>
      </c>
      <c r="D94" s="199">
        <f>IF('登録入力'!D94="","",'登録入力'!D94)</f>
      </c>
      <c r="E94" s="199">
        <f>IF('登録入力'!E94="","",'登録入力'!E94)</f>
      </c>
      <c r="F94" s="199">
        <f>IF('登録入力'!F94="","",'登録入力'!F94)</f>
      </c>
      <c r="G94" s="200">
        <f>IF('登録入力'!G94="","",'登録入力'!G94)</f>
      </c>
      <c r="H94" s="201">
        <f>IF('登録入力'!H94="","",'登録入力'!H94)</f>
      </c>
      <c r="I94" s="202">
        <f>IF('登録入力'!I94="","",'登録入力'!I94)</f>
      </c>
    </row>
    <row r="95" spans="1:9" ht="12.75" customHeight="1">
      <c r="A95" s="205">
        <v>86</v>
      </c>
      <c r="B95" s="204">
        <f>IF('登録入力'!B95="","",'登録入力'!B95)</f>
      </c>
      <c r="C95" s="198">
        <f>IF('登録入力'!C95="","",'登録入力'!C95)</f>
      </c>
      <c r="D95" s="199">
        <f>IF('登録入力'!D95="","",'登録入力'!D95)</f>
      </c>
      <c r="E95" s="199">
        <f>IF('登録入力'!E95="","",'登録入力'!E95)</f>
      </c>
      <c r="F95" s="199">
        <f>IF('登録入力'!F95="","",'登録入力'!F95)</f>
      </c>
      <c r="G95" s="200">
        <f>IF('登録入力'!G95="","",'登録入力'!G95)</f>
      </c>
      <c r="H95" s="201">
        <f>IF('登録入力'!H95="","",'登録入力'!H95)</f>
      </c>
      <c r="I95" s="202">
        <f>IF('登録入力'!I95="","",'登録入力'!I95)</f>
      </c>
    </row>
    <row r="96" spans="1:9" ht="12.75" customHeight="1">
      <c r="A96" s="205">
        <v>87</v>
      </c>
      <c r="B96" s="204">
        <f>IF('登録入力'!B96="","",'登録入力'!B96)</f>
      </c>
      <c r="C96" s="198">
        <f>IF('登録入力'!C96="","",'登録入力'!C96)</f>
      </c>
      <c r="D96" s="199">
        <f>IF('登録入力'!D96="","",'登録入力'!D96)</f>
      </c>
      <c r="E96" s="199">
        <f>IF('登録入力'!E96="","",'登録入力'!E96)</f>
      </c>
      <c r="F96" s="199">
        <f>IF('登録入力'!F96="","",'登録入力'!F96)</f>
      </c>
      <c r="G96" s="200">
        <f>IF('登録入力'!G96="","",'登録入力'!G96)</f>
      </c>
      <c r="H96" s="201">
        <f>IF('登録入力'!H96="","",'登録入力'!H96)</f>
      </c>
      <c r="I96" s="202">
        <f>IF('登録入力'!I96="","",'登録入力'!I96)</f>
      </c>
    </row>
    <row r="97" spans="1:9" ht="12.75" customHeight="1">
      <c r="A97" s="205">
        <v>88</v>
      </c>
      <c r="B97" s="204">
        <f>IF('登録入力'!B97="","",'登録入力'!B97)</f>
      </c>
      <c r="C97" s="198">
        <f>IF('登録入力'!C97="","",'登録入力'!C97)</f>
      </c>
      <c r="D97" s="199">
        <f>IF('登録入力'!D97="","",'登録入力'!D97)</f>
      </c>
      <c r="E97" s="199">
        <f>IF('登録入力'!E97="","",'登録入力'!E97)</f>
      </c>
      <c r="F97" s="199">
        <f>IF('登録入力'!F97="","",'登録入力'!F97)</f>
      </c>
      <c r="G97" s="200">
        <f>IF('登録入力'!G97="","",'登録入力'!G97)</f>
      </c>
      <c r="H97" s="201">
        <f>IF('登録入力'!H97="","",'登録入力'!H97)</f>
      </c>
      <c r="I97" s="202">
        <f>IF('登録入力'!I97="","",'登録入力'!I97)</f>
      </c>
    </row>
    <row r="98" spans="1:9" ht="12.75" customHeight="1">
      <c r="A98" s="205">
        <v>89</v>
      </c>
      <c r="B98" s="204">
        <f>IF('登録入力'!B98="","",'登録入力'!B98)</f>
      </c>
      <c r="C98" s="198">
        <f>IF('登録入力'!C98="","",'登録入力'!C98)</f>
      </c>
      <c r="D98" s="199">
        <f>IF('登録入力'!D98="","",'登録入力'!D98)</f>
      </c>
      <c r="E98" s="199">
        <f>IF('登録入力'!E98="","",'登録入力'!E98)</f>
      </c>
      <c r="F98" s="199">
        <f>IF('登録入力'!F98="","",'登録入力'!F98)</f>
      </c>
      <c r="G98" s="200">
        <f>IF('登録入力'!G98="","",'登録入力'!G98)</f>
      </c>
      <c r="H98" s="201">
        <f>IF('登録入力'!H98="","",'登録入力'!H98)</f>
      </c>
      <c r="I98" s="202">
        <f>IF('登録入力'!I98="","",'登録入力'!I98)</f>
      </c>
    </row>
    <row r="99" spans="1:9" ht="12.75" customHeight="1">
      <c r="A99" s="205">
        <v>90</v>
      </c>
      <c r="B99" s="204">
        <f>IF('登録入力'!B99="","",'登録入力'!B99)</f>
      </c>
      <c r="C99" s="198">
        <f>IF('登録入力'!C99="","",'登録入力'!C99)</f>
      </c>
      <c r="D99" s="199">
        <f>IF('登録入力'!D99="","",'登録入力'!D99)</f>
      </c>
      <c r="E99" s="199">
        <f>IF('登録入力'!E99="","",'登録入力'!E99)</f>
      </c>
      <c r="F99" s="199">
        <f>IF('登録入力'!F99="","",'登録入力'!F99)</f>
      </c>
      <c r="G99" s="200">
        <f>IF('登録入力'!G99="","",'登録入力'!G99)</f>
      </c>
      <c r="H99" s="201">
        <f>IF('登録入力'!H99="","",'登録入力'!H99)</f>
      </c>
      <c r="I99" s="202">
        <f>IF('登録入力'!I99="","",'登録入力'!I99)</f>
      </c>
    </row>
    <row r="100" spans="1:9" ht="12.75" customHeight="1">
      <c r="A100" s="205">
        <v>91</v>
      </c>
      <c r="B100" s="204">
        <f>IF('登録入力'!B100="","",'登録入力'!B100)</f>
      </c>
      <c r="C100" s="198">
        <f>IF('登録入力'!C100="","",'登録入力'!C100)</f>
      </c>
      <c r="D100" s="199">
        <f>IF('登録入力'!D100="","",'登録入力'!D100)</f>
      </c>
      <c r="E100" s="199">
        <f>IF('登録入力'!E100="","",'登録入力'!E100)</f>
      </c>
      <c r="F100" s="199">
        <f>IF('登録入力'!F100="","",'登録入力'!F100)</f>
      </c>
      <c r="G100" s="200">
        <f>IF('登録入力'!G100="","",'登録入力'!G100)</f>
      </c>
      <c r="H100" s="201">
        <f>IF('登録入力'!H100="","",'登録入力'!H100)</f>
      </c>
      <c r="I100" s="202">
        <f>IF('登録入力'!I100="","",'登録入力'!I100)</f>
      </c>
    </row>
    <row r="101" spans="1:9" ht="12.75" customHeight="1">
      <c r="A101" s="205">
        <v>92</v>
      </c>
      <c r="B101" s="204">
        <f>IF('登録入力'!B101="","",'登録入力'!B101)</f>
      </c>
      <c r="C101" s="198">
        <f>IF('登録入力'!C101="","",'登録入力'!C101)</f>
      </c>
      <c r="D101" s="199">
        <f>IF('登録入力'!D101="","",'登録入力'!D101)</f>
      </c>
      <c r="E101" s="199">
        <f>IF('登録入力'!E101="","",'登録入力'!E101)</f>
      </c>
      <c r="F101" s="199">
        <f>IF('登録入力'!F101="","",'登録入力'!F101)</f>
      </c>
      <c r="G101" s="200">
        <f>IF('登録入力'!G101="","",'登録入力'!G101)</f>
      </c>
      <c r="H101" s="201">
        <f>IF('登録入力'!H101="","",'登録入力'!H101)</f>
      </c>
      <c r="I101" s="202">
        <f>IF('登録入力'!I101="","",'登録入力'!I101)</f>
      </c>
    </row>
    <row r="102" spans="1:9" ht="12.75" customHeight="1">
      <c r="A102" s="205">
        <v>93</v>
      </c>
      <c r="B102" s="204">
        <f>IF('登録入力'!B102="","",'登録入力'!B102)</f>
      </c>
      <c r="C102" s="198">
        <f>IF('登録入力'!C102="","",'登録入力'!C102)</f>
      </c>
      <c r="D102" s="199">
        <f>IF('登録入力'!D102="","",'登録入力'!D102)</f>
      </c>
      <c r="E102" s="199">
        <f>IF('登録入力'!E102="","",'登録入力'!E102)</f>
      </c>
      <c r="F102" s="199">
        <f>IF('登録入力'!F102="","",'登録入力'!F102)</f>
      </c>
      <c r="G102" s="200">
        <f>IF('登録入力'!G102="","",'登録入力'!G102)</f>
      </c>
      <c r="H102" s="201">
        <f>IF('登録入力'!H102="","",'登録入力'!H102)</f>
      </c>
      <c r="I102" s="202">
        <f>IF('登録入力'!I102="","",'登録入力'!I102)</f>
      </c>
    </row>
    <row r="103" spans="1:9" ht="12.75" customHeight="1">
      <c r="A103" s="205">
        <v>94</v>
      </c>
      <c r="B103" s="204">
        <f>IF('登録入力'!B103="","",'登録入力'!B103)</f>
      </c>
      <c r="C103" s="198">
        <f>IF('登録入力'!C103="","",'登録入力'!C103)</f>
      </c>
      <c r="D103" s="199">
        <f>IF('登録入力'!D103="","",'登録入力'!D103)</f>
      </c>
      <c r="E103" s="199">
        <f>IF('登録入力'!E103="","",'登録入力'!E103)</f>
      </c>
      <c r="F103" s="199">
        <f>IF('登録入力'!F103="","",'登録入力'!F103)</f>
      </c>
      <c r="G103" s="200">
        <f>IF('登録入力'!G103="","",'登録入力'!G103)</f>
      </c>
      <c r="H103" s="201">
        <f>IF('登録入力'!H103="","",'登録入力'!H103)</f>
      </c>
      <c r="I103" s="202">
        <f>IF('登録入力'!I103="","",'登録入力'!I103)</f>
      </c>
    </row>
    <row r="104" spans="1:9" ht="12.75" customHeight="1">
      <c r="A104" s="205">
        <v>95</v>
      </c>
      <c r="B104" s="204">
        <f>IF('登録入力'!B104="","",'登録入力'!B104)</f>
      </c>
      <c r="C104" s="198">
        <f>IF('登録入力'!C104="","",'登録入力'!C104)</f>
      </c>
      <c r="D104" s="199">
        <f>IF('登録入力'!D104="","",'登録入力'!D104)</f>
      </c>
      <c r="E104" s="199">
        <f>IF('登録入力'!E104="","",'登録入力'!E104)</f>
      </c>
      <c r="F104" s="199">
        <f>IF('登録入力'!F104="","",'登録入力'!F104)</f>
      </c>
      <c r="G104" s="200">
        <f>IF('登録入力'!G104="","",'登録入力'!G104)</f>
      </c>
      <c r="H104" s="201">
        <f>IF('登録入力'!H104="","",'登録入力'!H104)</f>
      </c>
      <c r="I104" s="202">
        <f>IF('登録入力'!I104="","",'登録入力'!I104)</f>
      </c>
    </row>
    <row r="105" spans="1:9" ht="12.75" customHeight="1">
      <c r="A105" s="205">
        <v>96</v>
      </c>
      <c r="B105" s="204">
        <f>IF('登録入力'!B105="","",'登録入力'!B105)</f>
      </c>
      <c r="C105" s="198">
        <f>IF('登録入力'!C105="","",'登録入力'!C105)</f>
      </c>
      <c r="D105" s="199">
        <f>IF('登録入力'!D105="","",'登録入力'!D105)</f>
      </c>
      <c r="E105" s="199">
        <f>IF('登録入力'!E105="","",'登録入力'!E105)</f>
      </c>
      <c r="F105" s="199">
        <f>IF('登録入力'!F105="","",'登録入力'!F105)</f>
      </c>
      <c r="G105" s="200">
        <f>IF('登録入力'!G105="","",'登録入力'!G105)</f>
      </c>
      <c r="H105" s="201">
        <f>IF('登録入力'!H105="","",'登録入力'!H105)</f>
      </c>
      <c r="I105" s="202">
        <f>IF('登録入力'!I105="","",'登録入力'!I105)</f>
      </c>
    </row>
    <row r="106" spans="1:9" ht="12.75" customHeight="1">
      <c r="A106" s="205">
        <v>97</v>
      </c>
      <c r="B106" s="204">
        <f>IF('登録入力'!B106="","",'登録入力'!B106)</f>
      </c>
      <c r="C106" s="198">
        <f>IF('登録入力'!C106="","",'登録入力'!C106)</f>
      </c>
      <c r="D106" s="199">
        <f>IF('登録入力'!D106="","",'登録入力'!D106)</f>
      </c>
      <c r="E106" s="199">
        <f>IF('登録入力'!E106="","",'登録入力'!E106)</f>
      </c>
      <c r="F106" s="199">
        <f>IF('登録入力'!F106="","",'登録入力'!F106)</f>
      </c>
      <c r="G106" s="200">
        <f>IF('登録入力'!G106="","",'登録入力'!G106)</f>
      </c>
      <c r="H106" s="201">
        <f>IF('登録入力'!H106="","",'登録入力'!H106)</f>
      </c>
      <c r="I106" s="202">
        <f>IF('登録入力'!I106="","",'登録入力'!I106)</f>
      </c>
    </row>
    <row r="107" spans="1:9" ht="12.75" customHeight="1">
      <c r="A107" s="205">
        <v>98</v>
      </c>
      <c r="B107" s="204">
        <f>IF('登録入力'!B107="","",'登録入力'!B107)</f>
      </c>
      <c r="C107" s="198">
        <f>IF('登録入力'!C107="","",'登録入力'!C107)</f>
      </c>
      <c r="D107" s="199">
        <f>IF('登録入力'!D107="","",'登録入力'!D107)</f>
      </c>
      <c r="E107" s="199">
        <f>IF('登録入力'!E107="","",'登録入力'!E107)</f>
      </c>
      <c r="F107" s="199">
        <f>IF('登録入力'!F107="","",'登録入力'!F107)</f>
      </c>
      <c r="G107" s="200">
        <f>IF('登録入力'!G107="","",'登録入力'!G107)</f>
      </c>
      <c r="H107" s="201">
        <f>IF('登録入力'!H107="","",'登録入力'!H107)</f>
      </c>
      <c r="I107" s="202">
        <f>IF('登録入力'!I107="","",'登録入力'!I107)</f>
      </c>
    </row>
    <row r="108" spans="1:9" ht="12.75" customHeight="1">
      <c r="A108" s="205">
        <v>99</v>
      </c>
      <c r="B108" s="204">
        <f>IF('登録入力'!B108="","",'登録入力'!B108)</f>
      </c>
      <c r="C108" s="198">
        <f>IF('登録入力'!C108="","",'登録入力'!C108)</f>
      </c>
      <c r="D108" s="199">
        <f>IF('登録入力'!D108="","",'登録入力'!D108)</f>
      </c>
      <c r="E108" s="199">
        <f>IF('登録入力'!E108="","",'登録入力'!E108)</f>
      </c>
      <c r="F108" s="199">
        <f>IF('登録入力'!F108="","",'登録入力'!F108)</f>
      </c>
      <c r="G108" s="200">
        <f>IF('登録入力'!G108="","",'登録入力'!G108)</f>
      </c>
      <c r="H108" s="201">
        <f>IF('登録入力'!H108="","",'登録入力'!H108)</f>
      </c>
      <c r="I108" s="202">
        <f>IF('登録入力'!I108="","",'登録入力'!I108)</f>
      </c>
    </row>
    <row r="109" spans="1:9" ht="12.75" customHeight="1">
      <c r="A109" s="205">
        <v>100</v>
      </c>
      <c r="B109" s="204">
        <f>IF('登録入力'!B109="","",'登録入力'!B109)</f>
      </c>
      <c r="C109" s="198">
        <f>IF('登録入力'!C109="","",'登録入力'!C109)</f>
      </c>
      <c r="D109" s="199">
        <f>IF('登録入力'!D109="","",'登録入力'!D109)</f>
      </c>
      <c r="E109" s="199">
        <f>IF('登録入力'!E109="","",'登録入力'!E109)</f>
      </c>
      <c r="F109" s="199">
        <f>IF('登録入力'!F109="","",'登録入力'!F109)</f>
      </c>
      <c r="G109" s="200">
        <f>IF('登録入力'!G109="","",'登録入力'!G109)</f>
      </c>
      <c r="H109" s="201">
        <f>IF('登録入力'!H109="","",'登録入力'!H109)</f>
      </c>
      <c r="I109" s="202">
        <f>IF('登録入力'!I109="","",'登録入力'!I109)</f>
      </c>
    </row>
    <row r="110" spans="2:9" s="209" customFormat="1" ht="12.75" customHeight="1">
      <c r="B110" s="165"/>
      <c r="C110" s="165"/>
      <c r="D110" s="166"/>
      <c r="E110" s="166"/>
      <c r="F110" s="166"/>
      <c r="G110" s="163"/>
      <c r="H110" s="163"/>
      <c r="I110" s="163"/>
    </row>
    <row r="111" spans="4:6" s="209" customFormat="1" ht="12.75" customHeight="1">
      <c r="D111" s="216"/>
      <c r="E111" s="216"/>
      <c r="F111" s="216"/>
    </row>
    <row r="112" spans="4:6" s="209" customFormat="1" ht="12.75" customHeight="1">
      <c r="D112" s="216"/>
      <c r="E112" s="216"/>
      <c r="F112" s="216"/>
    </row>
    <row r="113" spans="4:6" s="209" customFormat="1" ht="12.75" customHeight="1">
      <c r="D113" s="216"/>
      <c r="E113" s="216"/>
      <c r="F113" s="216"/>
    </row>
    <row r="114" spans="4:6" s="209" customFormat="1" ht="12.75" customHeight="1">
      <c r="D114" s="216"/>
      <c r="E114" s="216"/>
      <c r="F114" s="216"/>
    </row>
    <row r="115" spans="4:6" s="209" customFormat="1" ht="12.75" customHeight="1">
      <c r="D115" s="216"/>
      <c r="E115" s="216"/>
      <c r="F115" s="216"/>
    </row>
    <row r="116" spans="4:6" s="209" customFormat="1" ht="12.75" customHeight="1">
      <c r="D116" s="216"/>
      <c r="E116" s="216"/>
      <c r="F116" s="216"/>
    </row>
    <row r="117" spans="4:6" s="209" customFormat="1" ht="12.75" customHeight="1">
      <c r="D117" s="216"/>
      <c r="E117" s="216"/>
      <c r="F117" s="216"/>
    </row>
    <row r="118" spans="4:6" s="209" customFormat="1" ht="12.75" customHeight="1">
      <c r="D118" s="216"/>
      <c r="E118" s="216"/>
      <c r="F118" s="216"/>
    </row>
    <row r="119" spans="4:6" s="209" customFormat="1" ht="12.75" customHeight="1">
      <c r="D119" s="216"/>
      <c r="E119" s="216"/>
      <c r="F119" s="216"/>
    </row>
    <row r="120" spans="4:6" s="209" customFormat="1" ht="12.75" customHeight="1">
      <c r="D120" s="216"/>
      <c r="E120" s="216"/>
      <c r="F120" s="216"/>
    </row>
    <row r="121" spans="4:6" s="209" customFormat="1" ht="12.75" customHeight="1">
      <c r="D121" s="216"/>
      <c r="E121" s="216"/>
      <c r="F121" s="216"/>
    </row>
    <row r="122" spans="4:6" s="209" customFormat="1" ht="12.75" customHeight="1">
      <c r="D122" s="216"/>
      <c r="E122" s="216"/>
      <c r="F122" s="216"/>
    </row>
    <row r="123" spans="4:6" s="209" customFormat="1" ht="12.75" customHeight="1">
      <c r="D123" s="216"/>
      <c r="E123" s="216"/>
      <c r="F123" s="216"/>
    </row>
    <row r="124" spans="4:6" s="209" customFormat="1" ht="12.75" customHeight="1">
      <c r="D124" s="216"/>
      <c r="E124" s="216"/>
      <c r="F124" s="216"/>
    </row>
    <row r="125" spans="4:6" s="209" customFormat="1" ht="12.75" customHeight="1">
      <c r="D125" s="216"/>
      <c r="E125" s="216"/>
      <c r="F125" s="216"/>
    </row>
    <row r="126" spans="4:6" s="209" customFormat="1" ht="12.75" customHeight="1">
      <c r="D126" s="216"/>
      <c r="E126" s="216"/>
      <c r="F126" s="216"/>
    </row>
    <row r="127" spans="4:6" s="209" customFormat="1" ht="12.75" customHeight="1">
      <c r="D127" s="216"/>
      <c r="E127" s="216"/>
      <c r="F127" s="216"/>
    </row>
    <row r="128" spans="4:6" s="209" customFormat="1" ht="12.75" customHeight="1">
      <c r="D128" s="216"/>
      <c r="E128" s="216"/>
      <c r="F128" s="216"/>
    </row>
    <row r="129" spans="4:6" s="209" customFormat="1" ht="12.75" customHeight="1">
      <c r="D129" s="216"/>
      <c r="E129" s="216"/>
      <c r="F129" s="216"/>
    </row>
    <row r="130" spans="4:6" s="209" customFormat="1" ht="12.75" customHeight="1">
      <c r="D130" s="216"/>
      <c r="E130" s="216"/>
      <c r="F130" s="216"/>
    </row>
    <row r="131" spans="4:6" s="209" customFormat="1" ht="12.75" customHeight="1">
      <c r="D131" s="216"/>
      <c r="E131" s="216"/>
      <c r="F131" s="216"/>
    </row>
    <row r="132" spans="4:6" s="209" customFormat="1" ht="12.75" customHeight="1">
      <c r="D132" s="216"/>
      <c r="E132" s="216"/>
      <c r="F132" s="216"/>
    </row>
    <row r="133" spans="4:6" s="209" customFormat="1" ht="12.75" customHeight="1">
      <c r="D133" s="216"/>
      <c r="E133" s="216"/>
      <c r="F133" s="216"/>
    </row>
    <row r="134" spans="4:6" s="209" customFormat="1" ht="12.75" customHeight="1">
      <c r="D134" s="216"/>
      <c r="E134" s="216"/>
      <c r="F134" s="216"/>
    </row>
    <row r="135" spans="4:6" s="209" customFormat="1" ht="12.75" customHeight="1">
      <c r="D135" s="216"/>
      <c r="E135" s="216"/>
      <c r="F135" s="216"/>
    </row>
    <row r="136" s="209" customFormat="1" ht="12.75" customHeight="1">
      <c r="D136" s="216"/>
    </row>
    <row r="137" s="209" customFormat="1" ht="12.75" customHeight="1">
      <c r="D137" s="216"/>
    </row>
    <row r="138" s="209" customFormat="1" ht="12.75" customHeight="1">
      <c r="D138" s="216"/>
    </row>
    <row r="139" s="209" customFormat="1" ht="12.75" customHeight="1">
      <c r="D139" s="216"/>
    </row>
    <row r="140" s="209" customFormat="1" ht="12.75" customHeight="1">
      <c r="D140" s="216"/>
    </row>
    <row r="141" s="209" customFormat="1" ht="12.75" customHeight="1">
      <c r="D141" s="216"/>
    </row>
    <row r="142" s="209" customFormat="1" ht="12.75" customHeight="1">
      <c r="D142" s="216"/>
    </row>
    <row r="143" s="209" customFormat="1" ht="12.75" customHeight="1">
      <c r="D143" s="216"/>
    </row>
    <row r="144" s="209" customFormat="1" ht="12.75" customHeight="1">
      <c r="D144" s="216"/>
    </row>
    <row r="145" s="209" customFormat="1" ht="12.75" customHeight="1">
      <c r="D145" s="216"/>
    </row>
    <row r="146" s="209" customFormat="1" ht="12.75" customHeight="1">
      <c r="D146" s="216"/>
    </row>
    <row r="147" s="209" customFormat="1" ht="12.75" customHeight="1">
      <c r="D147" s="216"/>
    </row>
    <row r="148" s="209" customFormat="1" ht="12.75" customHeight="1">
      <c r="D148" s="216"/>
    </row>
    <row r="149" s="209" customFormat="1" ht="12.75" customHeight="1">
      <c r="D149" s="216"/>
    </row>
    <row r="150" s="209" customFormat="1" ht="12.75" customHeight="1">
      <c r="D150" s="216"/>
    </row>
    <row r="151" s="209" customFormat="1" ht="12.75" customHeight="1">
      <c r="D151" s="216"/>
    </row>
    <row r="152" s="209" customFormat="1" ht="12.75" customHeight="1">
      <c r="D152" s="216"/>
    </row>
    <row r="153" s="209" customFormat="1" ht="12.75" customHeight="1">
      <c r="D153" s="216"/>
    </row>
  </sheetData>
  <sheetProtection sheet="1" objects="1" scenarios="1"/>
  <mergeCells count="7">
    <mergeCell ref="G2:H2"/>
    <mergeCell ref="D5:E5"/>
    <mergeCell ref="D6:E6"/>
    <mergeCell ref="G3:H3"/>
    <mergeCell ref="G4:I4"/>
    <mergeCell ref="G5:H5"/>
    <mergeCell ref="G6:H6"/>
  </mergeCells>
  <conditionalFormatting sqref="B9:I109">
    <cfRule type="expression" priority="1" dxfId="0" stopIfTrue="1">
      <formula>MOD($A9,5)=0</formula>
    </cfRule>
  </conditionalFormatting>
  <dataValidations count="1">
    <dataValidation errorStyle="warning" allowBlank="1" showInputMessage="1" showErrorMessage="1" sqref="D8"/>
  </dataValidations>
  <printOptions/>
  <pageMargins left="0.3937007874015748" right="0.3937007874015748" top="0.984251968503937" bottom="0.7874015748031497" header="0.5118110236220472" footer="0.5118110236220472"/>
  <pageSetup blackAndWhite="1" horizontalDpi="600" verticalDpi="600" orientation="portrait" paperSize="9" r:id="rId1"/>
  <headerFooter alignWithMargins="0">
    <oddHeader>&amp;RNo.&amp;P</oddHeader>
  </headerFooter>
  <rowBreaks count="1" manualBreakCount="1">
    <brk id="59" max="8" man="1"/>
  </rowBreaks>
</worksheet>
</file>

<file path=xl/worksheets/sheet5.xml><?xml version="1.0" encoding="utf-8"?>
<worksheet xmlns="http://schemas.openxmlformats.org/spreadsheetml/2006/main" xmlns:r="http://schemas.openxmlformats.org/officeDocument/2006/relationships">
  <dimension ref="A1:N43"/>
  <sheetViews>
    <sheetView workbookViewId="0" topLeftCell="A1">
      <selection activeCell="N1" sqref="N1"/>
    </sheetView>
  </sheetViews>
  <sheetFormatPr defaultColWidth="9.00390625" defaultRowHeight="13.5"/>
  <cols>
    <col min="1" max="1" width="4.625" style="0" customWidth="1"/>
    <col min="2" max="2" width="3.625" style="0" customWidth="1"/>
    <col min="3" max="3" width="8.625" style="0" customWidth="1"/>
    <col min="4" max="4" width="5.625" style="0" customWidth="1"/>
    <col min="5" max="5" width="8.625" style="0" customWidth="1"/>
    <col min="6" max="6" width="5.625" style="0" customWidth="1"/>
    <col min="7" max="10" width="4.625" style="0" customWidth="1"/>
    <col min="11" max="11" width="13.625" style="0" customWidth="1"/>
    <col min="12" max="12" width="3.625" style="0" customWidth="1"/>
    <col min="13" max="13" width="4.625" style="0" customWidth="1"/>
  </cols>
  <sheetData>
    <row r="1" spans="3:11" ht="20.25" customHeight="1">
      <c r="C1" s="316" t="s">
        <v>187</v>
      </c>
      <c r="D1" s="316"/>
      <c r="E1" s="316"/>
      <c r="F1" s="316"/>
      <c r="G1" s="316"/>
      <c r="H1" s="316"/>
      <c r="I1" s="316"/>
      <c r="J1" s="316"/>
      <c r="K1" s="316"/>
    </row>
    <row r="2" s="241" customFormat="1" ht="13.5"/>
    <row r="3" spans="2:12" s="241" customFormat="1" ht="15" customHeight="1">
      <c r="B3" s="244" t="s">
        <v>186</v>
      </c>
      <c r="C3" s="243" t="s">
        <v>177</v>
      </c>
      <c r="D3" s="85" t="s">
        <v>222</v>
      </c>
      <c r="E3" s="85"/>
      <c r="F3" s="85"/>
      <c r="G3" s="85"/>
      <c r="H3" s="85"/>
      <c r="I3" s="85"/>
      <c r="J3" s="85"/>
      <c r="K3" s="85"/>
      <c r="L3" s="85"/>
    </row>
    <row r="4" spans="2:14" s="241" customFormat="1" ht="15" customHeight="1">
      <c r="B4" s="244" t="s">
        <v>182</v>
      </c>
      <c r="C4" s="243" t="s">
        <v>178</v>
      </c>
      <c r="D4" s="85" t="s">
        <v>172</v>
      </c>
      <c r="E4" s="85"/>
      <c r="F4" s="85"/>
      <c r="G4" s="85"/>
      <c r="H4" s="85"/>
      <c r="I4" s="85"/>
      <c r="J4" s="85"/>
      <c r="K4" s="85"/>
      <c r="L4" s="85"/>
      <c r="N4"/>
    </row>
    <row r="5" spans="2:14" s="241" customFormat="1" ht="15" customHeight="1">
      <c r="B5" s="244" t="s">
        <v>183</v>
      </c>
      <c r="C5" s="243" t="s">
        <v>190</v>
      </c>
      <c r="D5" s="85" t="s">
        <v>223</v>
      </c>
      <c r="E5" s="85"/>
      <c r="F5" s="85"/>
      <c r="G5" s="85"/>
      <c r="H5" s="85"/>
      <c r="I5" s="85"/>
      <c r="J5" s="85"/>
      <c r="K5" s="85"/>
      <c r="L5" s="85"/>
      <c r="N5"/>
    </row>
    <row r="6" spans="2:12" s="241" customFormat="1" ht="15" customHeight="1">
      <c r="B6" s="244" t="s">
        <v>184</v>
      </c>
      <c r="C6" s="243" t="s">
        <v>179</v>
      </c>
      <c r="D6" s="85" t="s">
        <v>173</v>
      </c>
      <c r="E6" s="85"/>
      <c r="F6" s="85"/>
      <c r="G6" s="85"/>
      <c r="H6" s="85"/>
      <c r="I6" s="85"/>
      <c r="J6" s="85"/>
      <c r="K6" s="85"/>
      <c r="L6" s="85"/>
    </row>
    <row r="7" spans="2:14" s="241" customFormat="1" ht="15" customHeight="1">
      <c r="B7" s="246" t="s">
        <v>185</v>
      </c>
      <c r="C7" s="243" t="s">
        <v>180</v>
      </c>
      <c r="D7" s="85" t="s">
        <v>174</v>
      </c>
      <c r="E7" s="85"/>
      <c r="F7" s="85"/>
      <c r="G7" s="85"/>
      <c r="H7" s="85"/>
      <c r="I7" s="85"/>
      <c r="J7" s="85"/>
      <c r="K7" s="85"/>
      <c r="L7" s="85"/>
      <c r="N7"/>
    </row>
    <row r="8" spans="2:12" ht="15" customHeight="1">
      <c r="B8" s="245"/>
      <c r="C8" s="242"/>
      <c r="D8" s="245" t="s">
        <v>176</v>
      </c>
      <c r="E8" s="245"/>
      <c r="F8" s="245"/>
      <c r="G8" s="245"/>
      <c r="H8" s="245"/>
      <c r="I8" s="245"/>
      <c r="J8" s="245"/>
      <c r="K8" s="245"/>
      <c r="L8" s="245"/>
    </row>
    <row r="9" spans="2:12" ht="15" customHeight="1">
      <c r="B9" s="246" t="s">
        <v>188</v>
      </c>
      <c r="C9" s="242" t="s">
        <v>181</v>
      </c>
      <c r="D9" s="85" t="s">
        <v>224</v>
      </c>
      <c r="E9" s="245"/>
      <c r="F9" s="245"/>
      <c r="G9" s="245"/>
      <c r="H9" s="245"/>
      <c r="I9" s="245"/>
      <c r="J9" s="245"/>
      <c r="K9" s="245"/>
      <c r="L9" s="245"/>
    </row>
    <row r="10" spans="2:12" ht="18" customHeight="1">
      <c r="B10" s="42"/>
      <c r="C10" s="42"/>
      <c r="D10" s="85" t="s">
        <v>189</v>
      </c>
      <c r="E10" s="42"/>
      <c r="F10" s="42"/>
      <c r="G10" s="42"/>
      <c r="H10" s="42"/>
      <c r="I10" s="1"/>
      <c r="J10" s="42"/>
      <c r="K10" s="42"/>
      <c r="L10" s="42"/>
    </row>
    <row r="11" spans="2:12" ht="18" customHeight="1">
      <c r="B11" s="42"/>
      <c r="C11" s="42"/>
      <c r="D11" s="85"/>
      <c r="E11" s="42"/>
      <c r="F11" s="42"/>
      <c r="G11" s="42"/>
      <c r="H11" s="42"/>
      <c r="I11" s="1"/>
      <c r="J11" s="42"/>
      <c r="K11" s="42"/>
      <c r="L11" s="42"/>
    </row>
    <row r="12" spans="1:13" ht="18" customHeight="1">
      <c r="A12" s="225"/>
      <c r="B12" s="225"/>
      <c r="C12" s="225"/>
      <c r="D12" s="225"/>
      <c r="E12" s="225"/>
      <c r="F12" s="317" t="s">
        <v>175</v>
      </c>
      <c r="G12" s="317"/>
      <c r="H12" s="317"/>
      <c r="I12" s="225"/>
      <c r="J12" s="225"/>
      <c r="K12" s="225"/>
      <c r="L12" s="225"/>
      <c r="M12" s="225"/>
    </row>
    <row r="13" spans="1:13" ht="18" customHeight="1">
      <c r="A13" s="1"/>
      <c r="B13" s="1"/>
      <c r="C13" s="1"/>
      <c r="D13" s="1"/>
      <c r="E13" s="1"/>
      <c r="F13" s="317"/>
      <c r="G13" s="317"/>
      <c r="H13" s="317"/>
      <c r="I13" s="1"/>
      <c r="J13" s="1"/>
      <c r="K13" s="1"/>
      <c r="L13" s="1"/>
      <c r="M13" s="1"/>
    </row>
    <row r="14" spans="1:13" ht="18" customHeight="1" thickBot="1">
      <c r="A14" s="1"/>
      <c r="B14" s="1"/>
      <c r="C14" s="1"/>
      <c r="D14" s="1"/>
      <c r="E14" s="1"/>
      <c r="F14" s="247"/>
      <c r="G14" s="247"/>
      <c r="H14" s="247"/>
      <c r="I14" s="1"/>
      <c r="J14" s="1"/>
      <c r="K14" s="1"/>
      <c r="L14" s="1"/>
      <c r="M14" s="1"/>
    </row>
    <row r="15" spans="2:12" ht="28.5" customHeight="1" thickBot="1">
      <c r="B15" s="318" t="s">
        <v>51</v>
      </c>
      <c r="C15" s="319"/>
      <c r="D15" s="319"/>
      <c r="E15" s="319"/>
      <c r="F15" s="319"/>
      <c r="G15" s="319"/>
      <c r="H15" s="319"/>
      <c r="I15" s="319"/>
      <c r="J15" s="319"/>
      <c r="K15" s="319"/>
      <c r="L15" s="320"/>
    </row>
    <row r="16" spans="2:12" ht="15" customHeight="1">
      <c r="B16" s="237"/>
      <c r="C16" s="238"/>
      <c r="D16" s="238"/>
      <c r="E16" s="238"/>
      <c r="F16" s="238"/>
      <c r="G16" s="238"/>
      <c r="H16" s="238"/>
      <c r="I16" s="238"/>
      <c r="J16" s="238"/>
      <c r="K16" s="238"/>
      <c r="L16" s="239"/>
    </row>
    <row r="17" spans="2:12" ht="15" customHeight="1">
      <c r="B17" s="321" t="s">
        <v>54</v>
      </c>
      <c r="C17" s="322"/>
      <c r="D17" s="322"/>
      <c r="E17" s="326">
        <f>'登録入力'!D2</f>
        <v>0</v>
      </c>
      <c r="F17" s="326"/>
      <c r="G17" s="42" t="s">
        <v>55</v>
      </c>
      <c r="H17" s="42"/>
      <c r="I17" s="1"/>
      <c r="J17" s="1"/>
      <c r="K17" s="146"/>
      <c r="L17" s="2"/>
    </row>
    <row r="18" spans="2:12" ht="15" customHeight="1">
      <c r="B18" s="98"/>
      <c r="C18" s="57"/>
      <c r="D18" s="57"/>
      <c r="E18" s="51"/>
      <c r="F18" s="51"/>
      <c r="G18" s="42"/>
      <c r="H18" s="42"/>
      <c r="I18" s="1"/>
      <c r="J18" s="1"/>
      <c r="K18" s="146"/>
      <c r="L18" s="2"/>
    </row>
    <row r="19" spans="2:12" ht="15" customHeight="1">
      <c r="B19" s="69"/>
      <c r="C19" s="42"/>
      <c r="D19" s="284">
        <f>'登録入力'!F2</f>
        <v>0</v>
      </c>
      <c r="E19" s="323">
        <f>'登録入力'!G2</f>
        <v>0</v>
      </c>
      <c r="F19" s="323"/>
      <c r="G19" s="323"/>
      <c r="H19" s="323"/>
      <c r="I19" s="323"/>
      <c r="J19" s="323"/>
      <c r="K19" s="146" t="s">
        <v>169</v>
      </c>
      <c r="L19" s="2"/>
    </row>
    <row r="20" spans="2:12" ht="15" customHeight="1" thickBot="1">
      <c r="B20" s="240"/>
      <c r="C20" s="66"/>
      <c r="D20" s="66"/>
      <c r="E20" s="66"/>
      <c r="F20" s="66"/>
      <c r="G20" s="66"/>
      <c r="H20" s="66"/>
      <c r="I20" s="9"/>
      <c r="J20" s="66"/>
      <c r="K20" s="227"/>
      <c r="L20" s="55"/>
    </row>
    <row r="21" spans="2:12" ht="15" customHeight="1">
      <c r="B21" s="69"/>
      <c r="C21" s="42"/>
      <c r="D21" s="42"/>
      <c r="E21" s="42"/>
      <c r="F21" s="42"/>
      <c r="G21" s="42"/>
      <c r="H21" s="42"/>
      <c r="I21" s="1"/>
      <c r="J21" s="42"/>
      <c r="K21" s="146"/>
      <c r="L21" s="70"/>
    </row>
    <row r="22" spans="2:12" ht="15" customHeight="1">
      <c r="B22" s="69"/>
      <c r="C22" s="42" t="s">
        <v>170</v>
      </c>
      <c r="D22" s="42"/>
      <c r="E22" s="42"/>
      <c r="F22" s="42"/>
      <c r="G22" s="42"/>
      <c r="H22" s="42"/>
      <c r="I22" s="1"/>
      <c r="J22" s="42"/>
      <c r="K22" s="146"/>
      <c r="L22" s="70"/>
    </row>
    <row r="23" spans="2:12" ht="15" customHeight="1">
      <c r="B23" s="69"/>
      <c r="C23" s="42"/>
      <c r="D23" s="42"/>
      <c r="E23" s="42"/>
      <c r="F23" s="42"/>
      <c r="G23" s="42"/>
      <c r="H23" s="42"/>
      <c r="I23" s="1"/>
      <c r="J23" s="1"/>
      <c r="K23" s="146"/>
      <c r="L23" s="2"/>
    </row>
    <row r="24" spans="2:12" ht="15" customHeight="1">
      <c r="B24" s="69"/>
      <c r="C24" s="1"/>
      <c r="D24" s="223" t="str">
        <f>"平成"&amp;'使用の手引き'!$A$6&amp;"年４月"</f>
        <v>平成２２年４月</v>
      </c>
      <c r="E24" s="42"/>
      <c r="F24" s="1" t="s">
        <v>140</v>
      </c>
      <c r="G24" s="42"/>
      <c r="H24" s="286"/>
      <c r="I24" s="1"/>
      <c r="J24" s="1"/>
      <c r="K24" s="146"/>
      <c r="L24" s="2"/>
    </row>
    <row r="25" spans="2:12" ht="15" customHeight="1">
      <c r="B25" s="69"/>
      <c r="C25" s="1"/>
      <c r="D25" s="7"/>
      <c r="E25" s="42"/>
      <c r="F25" s="1"/>
      <c r="G25" s="42"/>
      <c r="H25" s="42"/>
      <c r="I25" s="1"/>
      <c r="J25" s="1"/>
      <c r="K25" s="146"/>
      <c r="L25" s="2"/>
    </row>
    <row r="26" spans="1:12" ht="15" customHeight="1">
      <c r="A26" s="1"/>
      <c r="B26" s="6"/>
      <c r="C26" s="1"/>
      <c r="D26" s="1"/>
      <c r="E26" s="228"/>
      <c r="F26" s="229" t="s">
        <v>15</v>
      </c>
      <c r="G26" s="327">
        <f>IF(ISTEXT('登録入力'!$G$3)=TRUE,'登録入力'!$G$3,"")</f>
      </c>
      <c r="H26" s="327"/>
      <c r="I26" s="327"/>
      <c r="J26" s="327"/>
      <c r="K26" s="233" t="s">
        <v>56</v>
      </c>
      <c r="L26" s="2"/>
    </row>
    <row r="27" spans="1:12" ht="15" customHeight="1">
      <c r="A27" s="1"/>
      <c r="B27" s="6"/>
      <c r="C27" s="51"/>
      <c r="D27" s="1"/>
      <c r="E27" s="1"/>
      <c r="F27" s="1"/>
      <c r="G27" s="230"/>
      <c r="H27" s="231"/>
      <c r="I27" s="230"/>
      <c r="J27" s="232"/>
      <c r="K27" s="146"/>
      <c r="L27" s="70"/>
    </row>
    <row r="28" spans="1:12" ht="15" customHeight="1">
      <c r="A28" s="1"/>
      <c r="B28" s="6"/>
      <c r="C28" s="51"/>
      <c r="D28" s="51"/>
      <c r="E28" s="1"/>
      <c r="F28" s="7" t="s">
        <v>53</v>
      </c>
      <c r="G28" s="327">
        <f>IF(ISTEXT('登録入力'!$D$6)=TRUE,'登録入力'!$D$6,"")</f>
      </c>
      <c r="H28" s="327"/>
      <c r="I28" s="327"/>
      <c r="J28" s="327"/>
      <c r="K28" s="234" t="s">
        <v>57</v>
      </c>
      <c r="L28" s="70"/>
    </row>
    <row r="29" spans="1:12" ht="15" customHeight="1">
      <c r="A29" s="1"/>
      <c r="B29" s="6"/>
      <c r="C29" s="51"/>
      <c r="D29" s="51"/>
      <c r="E29" s="1"/>
      <c r="F29" s="7"/>
      <c r="G29" s="235"/>
      <c r="H29" s="235"/>
      <c r="I29" s="235"/>
      <c r="J29" s="235"/>
      <c r="K29" s="234"/>
      <c r="L29" s="70"/>
    </row>
    <row r="30" spans="1:12" ht="15" customHeight="1" thickBot="1">
      <c r="A30" s="1"/>
      <c r="B30" s="8"/>
      <c r="C30" s="64"/>
      <c r="D30" s="64"/>
      <c r="E30" s="9"/>
      <c r="F30" s="9"/>
      <c r="G30" s="9"/>
      <c r="H30" s="226"/>
      <c r="I30" s="9"/>
      <c r="J30" s="9"/>
      <c r="K30" s="236" t="s">
        <v>171</v>
      </c>
      <c r="L30" s="10"/>
    </row>
    <row r="31" spans="1:12" ht="18" customHeight="1">
      <c r="A31" s="1"/>
      <c r="B31" s="1"/>
      <c r="C31" s="51"/>
      <c r="D31" s="51"/>
      <c r="E31" s="1"/>
      <c r="F31" s="1"/>
      <c r="G31" s="1"/>
      <c r="H31" s="224"/>
      <c r="I31" s="1"/>
      <c r="J31" s="1"/>
      <c r="K31" s="146"/>
      <c r="L31" s="1"/>
    </row>
    <row r="32" spans="1:13" ht="18" customHeight="1">
      <c r="A32" s="225"/>
      <c r="B32" s="225"/>
      <c r="C32" s="225"/>
      <c r="D32" s="225"/>
      <c r="E32" s="225"/>
      <c r="F32" s="225"/>
      <c r="G32" s="225"/>
      <c r="H32" s="225"/>
      <c r="I32" s="225"/>
      <c r="J32" s="225"/>
      <c r="K32" s="225"/>
      <c r="L32" s="225"/>
      <c r="M32" s="225"/>
    </row>
    <row r="33" spans="1:13" ht="18" customHeight="1">
      <c r="A33" s="1"/>
      <c r="B33" s="1"/>
      <c r="C33" s="1"/>
      <c r="D33" s="1"/>
      <c r="E33" s="1"/>
      <c r="F33" s="1"/>
      <c r="G33" s="1"/>
      <c r="H33" s="1"/>
      <c r="I33" s="1"/>
      <c r="J33" s="1"/>
      <c r="K33" s="1"/>
      <c r="L33" s="1"/>
      <c r="M33" s="1"/>
    </row>
    <row r="34" spans="1:13" ht="18" customHeight="1" thickBot="1">
      <c r="A34" s="1"/>
      <c r="B34" s="1"/>
      <c r="C34" s="1"/>
      <c r="D34" s="1"/>
      <c r="E34" s="1"/>
      <c r="F34" s="1"/>
      <c r="G34" s="1"/>
      <c r="H34" s="1"/>
      <c r="I34" s="1"/>
      <c r="J34" s="1"/>
      <c r="K34" s="1"/>
      <c r="L34" s="1"/>
      <c r="M34" s="1"/>
    </row>
    <row r="35" spans="2:12" ht="15" customHeight="1">
      <c r="B35" s="3"/>
      <c r="C35" s="4"/>
      <c r="D35" s="4"/>
      <c r="E35" s="324" t="s">
        <v>58</v>
      </c>
      <c r="F35" s="324"/>
      <c r="G35" s="324"/>
      <c r="H35" s="324"/>
      <c r="I35" s="4"/>
      <c r="J35" s="328">
        <v>40291</v>
      </c>
      <c r="K35" s="329"/>
      <c r="L35" s="330"/>
    </row>
    <row r="36" spans="2:12" ht="15" customHeight="1">
      <c r="B36" s="223" t="s">
        <v>59</v>
      </c>
      <c r="C36" s="285">
        <f>'登録入力'!D2</f>
        <v>0</v>
      </c>
      <c r="E36" s="325"/>
      <c r="F36" s="325"/>
      <c r="G36" s="325"/>
      <c r="H36" s="325"/>
      <c r="I36" s="1"/>
      <c r="J36" s="331"/>
      <c r="K36" s="331"/>
      <c r="L36" s="332"/>
    </row>
    <row r="37" spans="2:12" ht="15" customHeight="1">
      <c r="B37" s="6"/>
      <c r="C37" s="323">
        <f>'登録入力'!G2</f>
        <v>0</v>
      </c>
      <c r="D37" s="323"/>
      <c r="E37" s="323"/>
      <c r="F37" s="293" t="s">
        <v>60</v>
      </c>
      <c r="G37" s="312"/>
      <c r="H37" s="312"/>
      <c r="I37" s="312"/>
      <c r="J37" s="312"/>
      <c r="K37" s="312"/>
      <c r="L37" s="2"/>
    </row>
    <row r="38" spans="2:12" ht="15" customHeight="1">
      <c r="B38" s="6"/>
      <c r="C38" s="338"/>
      <c r="D38" s="338"/>
      <c r="E38" s="338"/>
      <c r="F38" s="312"/>
      <c r="G38" s="312"/>
      <c r="H38" s="312"/>
      <c r="I38" s="312"/>
      <c r="J38" s="312"/>
      <c r="K38" s="312"/>
      <c r="L38" s="2"/>
    </row>
    <row r="39" spans="2:12" ht="15" customHeight="1">
      <c r="B39" s="6"/>
      <c r="C39" s="339" t="s">
        <v>136</v>
      </c>
      <c r="D39" s="340"/>
      <c r="E39" s="340"/>
      <c r="F39" s="341"/>
      <c r="G39" s="1"/>
      <c r="H39" s="1"/>
      <c r="I39" s="335" t="s">
        <v>63</v>
      </c>
      <c r="J39" s="336"/>
      <c r="K39" s="336"/>
      <c r="L39" s="337"/>
    </row>
    <row r="40" spans="2:12" ht="15" customHeight="1">
      <c r="B40" s="6"/>
      <c r="C40" s="342"/>
      <c r="D40" s="343"/>
      <c r="E40" s="343"/>
      <c r="F40" s="344"/>
      <c r="G40" s="1"/>
      <c r="H40" s="1"/>
      <c r="I40" s="336"/>
      <c r="J40" s="336"/>
      <c r="K40" s="336"/>
      <c r="L40" s="337"/>
    </row>
    <row r="41" spans="2:12" ht="15" customHeight="1">
      <c r="B41" s="6"/>
      <c r="C41" s="1"/>
      <c r="D41" s="1"/>
      <c r="E41" s="1"/>
      <c r="F41" s="58" t="s">
        <v>62</v>
      </c>
      <c r="G41" s="1"/>
      <c r="H41" s="1"/>
      <c r="I41" s="1"/>
      <c r="J41" s="1"/>
      <c r="K41" s="1"/>
      <c r="L41" s="2"/>
    </row>
    <row r="42" spans="2:12" ht="15" customHeight="1">
      <c r="B42" s="6"/>
      <c r="C42" s="1"/>
      <c r="D42" s="1"/>
      <c r="E42" s="333" t="s">
        <v>61</v>
      </c>
      <c r="F42" s="312"/>
      <c r="G42" s="312"/>
      <c r="H42" s="312"/>
      <c r="I42" s="312"/>
      <c r="J42" s="312"/>
      <c r="K42" s="312"/>
      <c r="L42" s="2"/>
    </row>
    <row r="43" spans="2:12" ht="15" customHeight="1" thickBot="1">
      <c r="B43" s="8"/>
      <c r="C43" s="9"/>
      <c r="D43" s="9"/>
      <c r="E43" s="334"/>
      <c r="F43" s="334"/>
      <c r="G43" s="334"/>
      <c r="H43" s="334"/>
      <c r="I43" s="334"/>
      <c r="J43" s="334"/>
      <c r="K43" s="334"/>
      <c r="L43" s="10"/>
    </row>
  </sheetData>
  <sheetProtection formatCells="0"/>
  <mergeCells count="15">
    <mergeCell ref="E42:K43"/>
    <mergeCell ref="I39:L40"/>
    <mergeCell ref="F37:K38"/>
    <mergeCell ref="C37:E38"/>
    <mergeCell ref="C39:F40"/>
    <mergeCell ref="E19:J19"/>
    <mergeCell ref="E35:H36"/>
    <mergeCell ref="E17:F17"/>
    <mergeCell ref="G26:J26"/>
    <mergeCell ref="J35:L36"/>
    <mergeCell ref="G28:J28"/>
    <mergeCell ref="C1:K1"/>
    <mergeCell ref="F12:H13"/>
    <mergeCell ref="B15:L15"/>
    <mergeCell ref="B17:D17"/>
  </mergeCells>
  <printOptions/>
  <pageMargins left="0.5905511811023623" right="0.5905511811023623" top="0.7874015748031497" bottom="0.5905511811023623" header="0.5118110236220472" footer="0.5118110236220472"/>
  <pageSetup horizontalDpi="300" verticalDpi="300" orientation="portrait" paperSize="13" r:id="rId1"/>
</worksheet>
</file>

<file path=xl/worksheets/sheet6.xml><?xml version="1.0" encoding="utf-8"?>
<worksheet xmlns="http://schemas.openxmlformats.org/spreadsheetml/2006/main" xmlns:r="http://schemas.openxmlformats.org/officeDocument/2006/relationships">
  <sheetPr>
    <pageSetUpPr fitToPage="1"/>
  </sheetPr>
  <dimension ref="A1:AB32"/>
  <sheetViews>
    <sheetView zoomScale="75" zoomScaleNormal="75" workbookViewId="0" topLeftCell="A1">
      <selection activeCell="D6" sqref="D6"/>
    </sheetView>
  </sheetViews>
  <sheetFormatPr defaultColWidth="9.00390625" defaultRowHeight="13.5"/>
  <cols>
    <col min="1" max="1" width="3.625" style="0" customWidth="1"/>
    <col min="2" max="2" width="10.625" style="0" customWidth="1"/>
    <col min="3" max="4" width="8.625" style="0" customWidth="1"/>
    <col min="5" max="6" width="2.125" style="0" customWidth="1"/>
    <col min="7" max="7" width="10.625" style="0" customWidth="1"/>
    <col min="8" max="9" width="8.625" style="0" customWidth="1"/>
    <col min="10" max="11" width="2.125" style="0" customWidth="1"/>
    <col min="12" max="12" width="2.625" style="0" customWidth="1"/>
    <col min="13" max="14" width="11.125" style="0" customWidth="1"/>
    <col min="15" max="20" width="2.625" style="0" customWidth="1"/>
    <col min="21" max="21" width="5.625" style="0" customWidth="1"/>
    <col min="22" max="22" width="10.625" style="0" customWidth="1"/>
    <col min="23" max="24" width="8.625" style="0" customWidth="1"/>
    <col min="25" max="25" width="10.625" style="0" customWidth="1"/>
    <col min="26" max="27" width="8.625" style="0" customWidth="1"/>
    <col min="28" max="28" width="9.125" style="0" customWidth="1"/>
  </cols>
  <sheetData>
    <row r="1" spans="1:28" ht="19.5" customHeight="1">
      <c r="A1" s="357" t="s">
        <v>22</v>
      </c>
      <c r="B1" s="358"/>
      <c r="C1" s="359"/>
      <c r="D1" s="360" t="s">
        <v>24</v>
      </c>
      <c r="E1" s="358"/>
      <c r="F1" s="358"/>
      <c r="G1" s="359"/>
      <c r="H1" s="365" t="s">
        <v>26</v>
      </c>
      <c r="I1" s="366"/>
      <c r="J1" s="366"/>
      <c r="K1" s="366"/>
      <c r="L1" s="367"/>
      <c r="M1" s="104" t="s">
        <v>28</v>
      </c>
      <c r="N1" s="105"/>
      <c r="U1" s="49" t="s">
        <v>41</v>
      </c>
      <c r="V1" s="283">
        <f>'登録入力'!D2</f>
        <v>0</v>
      </c>
      <c r="W1" s="4"/>
      <c r="X1" s="4"/>
      <c r="Y1" s="4"/>
      <c r="Z1" s="4"/>
      <c r="AA1" s="4"/>
      <c r="AB1" s="5"/>
    </row>
    <row r="2" spans="1:28" ht="19.5" customHeight="1">
      <c r="A2" s="34"/>
      <c r="B2" s="35"/>
      <c r="C2" s="36"/>
      <c r="D2" s="37"/>
      <c r="E2" s="38"/>
      <c r="F2" s="38"/>
      <c r="G2" s="39"/>
      <c r="H2" s="40"/>
      <c r="I2" s="38"/>
      <c r="J2" s="38"/>
      <c r="K2" s="38"/>
      <c r="L2" s="39"/>
      <c r="M2" s="38"/>
      <c r="N2" s="41"/>
      <c r="U2" s="34"/>
      <c r="V2" s="35"/>
      <c r="W2" s="1"/>
      <c r="X2" s="50" t="s">
        <v>42</v>
      </c>
      <c r="Y2" s="1"/>
      <c r="Z2" s="1"/>
      <c r="AA2" s="1"/>
      <c r="AB2" s="2"/>
    </row>
    <row r="3" spans="1:28" ht="19.5" customHeight="1" thickBot="1">
      <c r="A3" s="361" t="s">
        <v>23</v>
      </c>
      <c r="B3" s="362"/>
      <c r="C3" s="363"/>
      <c r="D3" s="364" t="s">
        <v>25</v>
      </c>
      <c r="E3" s="362"/>
      <c r="F3" s="362"/>
      <c r="G3" s="363"/>
      <c r="H3" s="368" t="s">
        <v>27</v>
      </c>
      <c r="I3" s="369"/>
      <c r="J3" s="369"/>
      <c r="K3" s="369"/>
      <c r="L3" s="370"/>
      <c r="M3" s="106" t="s">
        <v>29</v>
      </c>
      <c r="N3" s="107"/>
      <c r="U3" s="6"/>
      <c r="V3" s="1"/>
      <c r="W3" s="1"/>
      <c r="X3" s="1"/>
      <c r="Y3" s="1"/>
      <c r="Z3" s="139" t="str">
        <f>"平成　"&amp;'使用の手引き'!$A$6&amp;"　年"</f>
        <v>平成　２２　年</v>
      </c>
      <c r="AA3" s="51" t="s">
        <v>80</v>
      </c>
      <c r="AB3" s="52" t="s">
        <v>159</v>
      </c>
    </row>
    <row r="4" spans="21:28" ht="7.5" customHeight="1" thickBot="1">
      <c r="U4" s="6"/>
      <c r="V4" s="1"/>
      <c r="W4" s="1"/>
      <c r="X4" s="1"/>
      <c r="Y4" s="1"/>
      <c r="Z4" s="1"/>
      <c r="AA4" s="1"/>
      <c r="AB4" s="2"/>
    </row>
    <row r="5" spans="1:28" ht="20.25" customHeight="1">
      <c r="A5" s="3"/>
      <c r="B5" s="24" t="s">
        <v>12</v>
      </c>
      <c r="C5" s="4"/>
      <c r="D5" s="4"/>
      <c r="E5" s="4"/>
      <c r="F5" s="4"/>
      <c r="G5" s="4"/>
      <c r="H5" s="4"/>
      <c r="I5" s="4"/>
      <c r="J5" s="4"/>
      <c r="K5" s="4"/>
      <c r="L5" s="4"/>
      <c r="M5" s="4"/>
      <c r="N5" s="5"/>
      <c r="U5" s="282">
        <f>'登録入力'!F2</f>
        <v>0</v>
      </c>
      <c r="V5" s="374">
        <f>'登録入力'!G2</f>
        <v>0</v>
      </c>
      <c r="W5" s="374"/>
      <c r="X5" s="53" t="s">
        <v>43</v>
      </c>
      <c r="Y5" s="1"/>
      <c r="Z5" s="1"/>
      <c r="AA5" s="1"/>
      <c r="AB5" s="2"/>
    </row>
    <row r="6" spans="1:28" ht="19.5" customHeight="1">
      <c r="A6" s="6"/>
      <c r="B6" s="1"/>
      <c r="C6" s="7" t="str">
        <f>"平成　"&amp;'使用の手引き'!$A$6&amp;"　年"</f>
        <v>平成　２２　年</v>
      </c>
      <c r="D6" s="149"/>
      <c r="E6" s="383" t="s">
        <v>13</v>
      </c>
      <c r="F6" s="383"/>
      <c r="G6" s="148"/>
      <c r="H6" s="1" t="s">
        <v>140</v>
      </c>
      <c r="J6" s="331"/>
      <c r="K6" s="331"/>
      <c r="L6" s="1"/>
      <c r="M6" s="1"/>
      <c r="N6" s="2"/>
      <c r="U6" s="6"/>
      <c r="V6" s="1"/>
      <c r="W6" s="150" t="s">
        <v>44</v>
      </c>
      <c r="X6" s="347">
        <f>IF(H32="","",H32&amp;"－")</f>
      </c>
      <c r="Y6" s="347"/>
      <c r="Z6" s="1"/>
      <c r="AA6" s="1"/>
      <c r="AB6" s="2"/>
    </row>
    <row r="7" spans="1:28" ht="19.5" customHeight="1">
      <c r="A7" s="6"/>
      <c r="B7" s="1"/>
      <c r="C7" s="1"/>
      <c r="D7" s="1"/>
      <c r="E7" s="1"/>
      <c r="F7" s="1"/>
      <c r="G7" s="1"/>
      <c r="H7" s="1"/>
      <c r="I7" s="1"/>
      <c r="J7" s="1"/>
      <c r="K7" s="1"/>
      <c r="L7" s="1"/>
      <c r="M7" s="1"/>
      <c r="N7" s="2"/>
      <c r="U7" s="6"/>
      <c r="V7" s="1"/>
      <c r="W7" s="7" t="s">
        <v>45</v>
      </c>
      <c r="X7" s="1" t="s">
        <v>46</v>
      </c>
      <c r="Y7" s="1"/>
      <c r="Z7" s="60">
        <f>W32</f>
      </c>
      <c r="AA7" s="1" t="s">
        <v>47</v>
      </c>
      <c r="AB7" s="2"/>
    </row>
    <row r="8" spans="1:28" ht="24.75" customHeight="1">
      <c r="A8" s="6"/>
      <c r="B8" s="278">
        <f>'登録入力'!F2</f>
        <v>0</v>
      </c>
      <c r="C8" s="384">
        <f>'登録入力'!G2</f>
        <v>0</v>
      </c>
      <c r="D8" s="384"/>
      <c r="E8" s="384"/>
      <c r="F8" s="384"/>
      <c r="G8" s="22" t="s">
        <v>15</v>
      </c>
      <c r="H8" s="22"/>
      <c r="I8" s="356">
        <f>IF(ISTEXT('登録入力'!$G$3)=TRUE,'登録入力'!$G$3,"")</f>
      </c>
      <c r="J8" s="356"/>
      <c r="K8" s="356"/>
      <c r="L8" s="356"/>
      <c r="M8" s="23"/>
      <c r="N8" s="97" t="s">
        <v>56</v>
      </c>
      <c r="U8" s="6"/>
      <c r="V8" s="1" t="s">
        <v>48</v>
      </c>
      <c r="W8" s="1"/>
      <c r="X8" s="1"/>
      <c r="Y8" s="1"/>
      <c r="Z8" s="1"/>
      <c r="AA8" s="1"/>
      <c r="AB8" s="2"/>
    </row>
    <row r="9" spans="1:28" ht="26.25" customHeight="1" thickBot="1">
      <c r="A9" s="8"/>
      <c r="B9" s="9"/>
      <c r="C9" s="9"/>
      <c r="D9" s="9"/>
      <c r="E9" s="9"/>
      <c r="F9" s="9"/>
      <c r="G9" s="21" t="s">
        <v>16</v>
      </c>
      <c r="H9" s="21"/>
      <c r="I9" s="377">
        <f>IF(ISTEXT('登録入力'!$D$6)=TRUE,'登録入力'!$D$6,"")</f>
      </c>
      <c r="J9" s="377"/>
      <c r="K9" s="377"/>
      <c r="L9" s="377"/>
      <c r="M9" s="96" t="s">
        <v>156</v>
      </c>
      <c r="N9" s="10"/>
      <c r="U9" s="8"/>
      <c r="V9" s="9"/>
      <c r="W9" s="9"/>
      <c r="X9" s="54" t="s">
        <v>49</v>
      </c>
      <c r="Y9" s="9"/>
      <c r="Z9" s="9"/>
      <c r="AA9" s="9"/>
      <c r="AB9" s="55" t="s">
        <v>50</v>
      </c>
    </row>
    <row r="10" spans="1:22" ht="7.5" customHeight="1" thickBot="1">
      <c r="A10" s="12"/>
      <c r="B10" s="12"/>
      <c r="C10" s="12"/>
      <c r="D10" s="12"/>
      <c r="E10" s="12"/>
      <c r="F10" s="12"/>
      <c r="G10" s="47"/>
      <c r="H10" s="47"/>
      <c r="I10" s="47"/>
      <c r="J10" s="47"/>
      <c r="K10" s="47"/>
      <c r="L10" s="47"/>
      <c r="M10" s="48"/>
      <c r="N10" s="12"/>
      <c r="U10" s="9"/>
      <c r="V10" s="9"/>
    </row>
    <row r="11" spans="1:28" ht="30" customHeight="1" thickBot="1">
      <c r="A11" s="378" t="s">
        <v>17</v>
      </c>
      <c r="B11" s="379"/>
      <c r="C11" s="379"/>
      <c r="D11" s="379"/>
      <c r="E11" s="379"/>
      <c r="F11" s="379"/>
      <c r="G11" s="379"/>
      <c r="H11" s="379"/>
      <c r="I11" s="379"/>
      <c r="J11" s="379"/>
      <c r="K11" s="379"/>
      <c r="L11" s="379"/>
      <c r="M11" s="379"/>
      <c r="N11" s="380"/>
      <c r="U11" s="350" t="s">
        <v>35</v>
      </c>
      <c r="V11" s="351"/>
      <c r="W11" s="351"/>
      <c r="X11" s="351"/>
      <c r="Y11" s="351"/>
      <c r="Z11" s="351"/>
      <c r="AA11" s="351"/>
      <c r="AB11" s="352"/>
    </row>
    <row r="12" spans="1:28" ht="30" customHeight="1" thickBot="1">
      <c r="A12" s="11"/>
      <c r="B12" s="31" t="s">
        <v>10</v>
      </c>
      <c r="C12" s="381">
        <f>'登録入力'!D2</f>
        <v>0</v>
      </c>
      <c r="D12" s="382"/>
      <c r="E12" s="279" t="s">
        <v>18</v>
      </c>
      <c r="F12" s="280"/>
      <c r="G12" s="375">
        <f>'登録入力'!G2</f>
        <v>0</v>
      </c>
      <c r="H12" s="376"/>
      <c r="I12" s="376"/>
      <c r="J12" s="32"/>
      <c r="K12" s="32" t="s">
        <v>11</v>
      </c>
      <c r="L12" s="32"/>
      <c r="M12" s="12"/>
      <c r="N12" s="33"/>
      <c r="U12" s="11"/>
      <c r="V12" s="31" t="s">
        <v>10</v>
      </c>
      <c r="W12" s="281">
        <f>'登録入力'!D2</f>
        <v>0</v>
      </c>
      <c r="X12" s="279" t="s">
        <v>18</v>
      </c>
      <c r="Y12" s="348">
        <f>'登録入力'!G2</f>
        <v>0</v>
      </c>
      <c r="Z12" s="349"/>
      <c r="AA12" s="32" t="s">
        <v>11</v>
      </c>
      <c r="AB12" s="45"/>
    </row>
    <row r="13" spans="1:28" ht="22.5" customHeight="1">
      <c r="A13" s="13"/>
      <c r="B13" s="17" t="s">
        <v>6</v>
      </c>
      <c r="C13" s="353" t="s">
        <v>5</v>
      </c>
      <c r="D13" s="355"/>
      <c r="E13" s="18"/>
      <c r="F13" s="19"/>
      <c r="G13" s="20" t="s">
        <v>6</v>
      </c>
      <c r="H13" s="353" t="s">
        <v>7</v>
      </c>
      <c r="I13" s="355"/>
      <c r="J13" s="18"/>
      <c r="K13" s="19"/>
      <c r="L13" s="20"/>
      <c r="M13" s="17" t="s">
        <v>8</v>
      </c>
      <c r="N13" s="14" t="s">
        <v>9</v>
      </c>
      <c r="U13" s="13"/>
      <c r="V13" s="17" t="s">
        <v>6</v>
      </c>
      <c r="W13" s="353" t="s">
        <v>5</v>
      </c>
      <c r="X13" s="354"/>
      <c r="Y13" s="17" t="s">
        <v>6</v>
      </c>
      <c r="Z13" s="353" t="s">
        <v>7</v>
      </c>
      <c r="AA13" s="355"/>
      <c r="AB13" s="46" t="s">
        <v>8</v>
      </c>
    </row>
    <row r="14" spans="1:28" ht="24.75" customHeight="1">
      <c r="A14" s="15">
        <v>1</v>
      </c>
      <c r="B14" s="108"/>
      <c r="C14" s="117">
        <f>IF($B14="","",VLOOKUP($B14,'登録入力'!$D$10:$F$135,2,FALSE))</f>
      </c>
      <c r="D14" s="118">
        <f>IF($B14="","",VLOOKUP($B14,'登録入力'!$D$10:$F$135,3,FALSE))</f>
      </c>
      <c r="E14" s="119"/>
      <c r="F14" s="120"/>
      <c r="G14" s="110"/>
      <c r="H14" s="117">
        <f>IF($G14="","",VLOOKUP($G14,'登録入力'!$D$10:$F$135,2,FALSE))</f>
      </c>
      <c r="I14" s="118">
        <f>IF($G14="","",VLOOKUP($G14,'登録入力'!$D$10:$F$135,3,FALSE))</f>
      </c>
      <c r="J14" s="119"/>
      <c r="K14" s="120"/>
      <c r="L14" s="121"/>
      <c r="M14" s="111"/>
      <c r="N14" s="122"/>
      <c r="U14" s="15">
        <v>1</v>
      </c>
      <c r="V14" s="111">
        <f>IF(B14="","",B14)</f>
      </c>
      <c r="W14" s="112">
        <f>IF(C14="","",C14)</f>
      </c>
      <c r="X14" s="113">
        <f>IF(D14="","",D14)</f>
      </c>
      <c r="Y14" s="111">
        <f>IF(G14="","",G14)</f>
      </c>
      <c r="Z14" s="112">
        <f>IF(H14="","",H14)</f>
      </c>
      <c r="AA14" s="114">
        <f>IF(I14="","",I14)</f>
      </c>
      <c r="AB14" s="115"/>
    </row>
    <row r="15" spans="1:28" ht="24.75" customHeight="1">
      <c r="A15" s="15">
        <v>2</v>
      </c>
      <c r="B15" s="108"/>
      <c r="C15" s="117">
        <f>IF($B15="","",VLOOKUP($B15,'登録入力'!$D$10:$F$135,2,FALSE))</f>
      </c>
      <c r="D15" s="118">
        <f>IF($B15="","",VLOOKUP($B15,'登録入力'!$D$10:$F$135,3,FALSE))</f>
      </c>
      <c r="E15" s="119"/>
      <c r="F15" s="120"/>
      <c r="G15" s="110"/>
      <c r="H15" s="117">
        <f>IF($G15="","",VLOOKUP($G15,'登録入力'!$D$10:$F$135,2,FALSE))</f>
      </c>
      <c r="I15" s="118">
        <f>IF($G15="","",VLOOKUP($G15,'登録入力'!$D$10:$F$135,3,FALSE))</f>
      </c>
      <c r="J15" s="119"/>
      <c r="K15" s="120"/>
      <c r="L15" s="121"/>
      <c r="M15" s="111"/>
      <c r="N15" s="122"/>
      <c r="U15" s="15">
        <v>2</v>
      </c>
      <c r="V15" s="111">
        <f aca="true" t="shared" si="0" ref="V15:V31">IF(B15="","",B15)</f>
      </c>
      <c r="W15" s="112">
        <f aca="true" t="shared" si="1" ref="W15:W31">IF(C15="","",C15)</f>
      </c>
      <c r="X15" s="113">
        <f aca="true" t="shared" si="2" ref="X15:X31">IF(D15="","",D15)</f>
      </c>
      <c r="Y15" s="111">
        <f aca="true" t="shared" si="3" ref="Y15:Y31">IF(G15="","",G15)</f>
      </c>
      <c r="Z15" s="112">
        <f aca="true" t="shared" si="4" ref="Z15:Z31">IF(H15="","",H15)</f>
      </c>
      <c r="AA15" s="114">
        <f aca="true" t="shared" si="5" ref="AA15:AA31">IF(I15="","",I15)</f>
      </c>
      <c r="AB15" s="115"/>
    </row>
    <row r="16" spans="1:28" ht="24.75" customHeight="1">
      <c r="A16" s="15">
        <v>3</v>
      </c>
      <c r="B16" s="108"/>
      <c r="C16" s="117">
        <f>IF($B16="","",VLOOKUP($B16,'登録入力'!$D$10:$F$135,2,FALSE))</f>
      </c>
      <c r="D16" s="118">
        <f>IF($B16="","",VLOOKUP($B16,'登録入力'!$D$10:$F$135,3,FALSE))</f>
      </c>
      <c r="E16" s="119"/>
      <c r="F16" s="120"/>
      <c r="G16" s="110"/>
      <c r="H16" s="117">
        <f>IF($G16="","",VLOOKUP($G16,'登録入力'!$D$10:$F$135,2,FALSE))</f>
      </c>
      <c r="I16" s="118">
        <f>IF($G16="","",VLOOKUP($G16,'登録入力'!$D$10:$F$135,3,FALSE))</f>
      </c>
      <c r="J16" s="119"/>
      <c r="K16" s="120"/>
      <c r="L16" s="121"/>
      <c r="M16" s="111"/>
      <c r="N16" s="122"/>
      <c r="U16" s="15">
        <v>3</v>
      </c>
      <c r="V16" s="111">
        <f t="shared" si="0"/>
      </c>
      <c r="W16" s="112">
        <f t="shared" si="1"/>
      </c>
      <c r="X16" s="113">
        <f t="shared" si="2"/>
      </c>
      <c r="Y16" s="111">
        <f t="shared" si="3"/>
      </c>
      <c r="Z16" s="112">
        <f t="shared" si="4"/>
      </c>
      <c r="AA16" s="114">
        <f t="shared" si="5"/>
      </c>
      <c r="AB16" s="115"/>
    </row>
    <row r="17" spans="1:28" ht="24.75" customHeight="1">
      <c r="A17" s="15">
        <v>4</v>
      </c>
      <c r="B17" s="108"/>
      <c r="C17" s="117">
        <f>IF($B17="","",VLOOKUP($B17,'登録入力'!$D$10:$F$135,2,FALSE))</f>
      </c>
      <c r="D17" s="118">
        <f>IF($B17="","",VLOOKUP($B17,'登録入力'!$D$10:$F$135,3,FALSE))</f>
      </c>
      <c r="E17" s="119"/>
      <c r="F17" s="120"/>
      <c r="G17" s="110"/>
      <c r="H17" s="117">
        <f>IF($G17="","",VLOOKUP($G17,'登録入力'!$D$10:$F$135,2,FALSE))</f>
      </c>
      <c r="I17" s="118">
        <f>IF($G17="","",VLOOKUP($G17,'登録入力'!$D$10:$F$135,3,FALSE))</f>
      </c>
      <c r="J17" s="119"/>
      <c r="K17" s="120"/>
      <c r="L17" s="121"/>
      <c r="M17" s="111"/>
      <c r="N17" s="122"/>
      <c r="U17" s="15">
        <v>4</v>
      </c>
      <c r="V17" s="111">
        <f t="shared" si="0"/>
      </c>
      <c r="W17" s="112">
        <f aca="true" t="shared" si="6" ref="W17:X19">IF(C17="","",C17)</f>
      </c>
      <c r="X17" s="113">
        <f t="shared" si="6"/>
      </c>
      <c r="Y17" s="111">
        <f aca="true" t="shared" si="7" ref="Y17:AA19">IF(G17="","",G17)</f>
      </c>
      <c r="Z17" s="112">
        <f t="shared" si="7"/>
      </c>
      <c r="AA17" s="114">
        <f t="shared" si="7"/>
      </c>
      <c r="AB17" s="115"/>
    </row>
    <row r="18" spans="1:28" ht="24.75" customHeight="1">
      <c r="A18" s="15">
        <v>5</v>
      </c>
      <c r="B18" s="108"/>
      <c r="C18" s="117">
        <f>IF($B18="","",VLOOKUP($B18,'登録入力'!$D$10:$F$135,2,FALSE))</f>
      </c>
      <c r="D18" s="118">
        <f>IF($B18="","",VLOOKUP($B18,'登録入力'!$D$10:$F$135,3,FALSE))</f>
      </c>
      <c r="E18" s="119"/>
      <c r="F18" s="120"/>
      <c r="G18" s="110"/>
      <c r="H18" s="117">
        <f>IF($G18="","",VLOOKUP($G18,'登録入力'!$D$10:$F$135,2,FALSE))</f>
      </c>
      <c r="I18" s="118">
        <f>IF($G18="","",VLOOKUP($G18,'登録入力'!$D$10:$F$135,3,FALSE))</f>
      </c>
      <c r="J18" s="119"/>
      <c r="K18" s="120"/>
      <c r="L18" s="121"/>
      <c r="M18" s="111"/>
      <c r="N18" s="122"/>
      <c r="U18" s="15">
        <v>5</v>
      </c>
      <c r="V18" s="111">
        <f t="shared" si="0"/>
      </c>
      <c r="W18" s="112">
        <f t="shared" si="6"/>
      </c>
      <c r="X18" s="113">
        <f t="shared" si="6"/>
      </c>
      <c r="Y18" s="111">
        <f t="shared" si="7"/>
      </c>
      <c r="Z18" s="112">
        <f t="shared" si="7"/>
      </c>
      <c r="AA18" s="114">
        <f t="shared" si="7"/>
      </c>
      <c r="AB18" s="115"/>
    </row>
    <row r="19" spans="1:28" ht="24.75" customHeight="1">
      <c r="A19" s="15">
        <v>6</v>
      </c>
      <c r="B19" s="108"/>
      <c r="C19" s="117">
        <f>IF($B19="","",VLOOKUP($B19,'登録入力'!$D$10:$F$135,2,FALSE))</f>
      </c>
      <c r="D19" s="118">
        <f>IF($B19="","",VLOOKUP($B19,'登録入力'!$D$10:$F$135,3,FALSE))</f>
      </c>
      <c r="E19" s="119"/>
      <c r="F19" s="120"/>
      <c r="G19" s="110"/>
      <c r="H19" s="117">
        <f>IF($G19="","",VLOOKUP($G19,'登録入力'!$D$10:$F$135,2,FALSE))</f>
      </c>
      <c r="I19" s="118">
        <f>IF($G19="","",VLOOKUP($G19,'登録入力'!$D$10:$F$135,3,FALSE))</f>
      </c>
      <c r="J19" s="119"/>
      <c r="K19" s="120"/>
      <c r="L19" s="121"/>
      <c r="M19" s="111"/>
      <c r="N19" s="122"/>
      <c r="U19" s="15">
        <v>6</v>
      </c>
      <c r="V19" s="111">
        <f t="shared" si="0"/>
      </c>
      <c r="W19" s="112">
        <f t="shared" si="6"/>
      </c>
      <c r="X19" s="113">
        <f t="shared" si="6"/>
      </c>
      <c r="Y19" s="111">
        <f t="shared" si="7"/>
      </c>
      <c r="Z19" s="112">
        <f t="shared" si="7"/>
      </c>
      <c r="AA19" s="114">
        <f t="shared" si="7"/>
      </c>
      <c r="AB19" s="115"/>
    </row>
    <row r="20" spans="1:28" ht="24.75" customHeight="1">
      <c r="A20" s="15">
        <v>7</v>
      </c>
      <c r="B20" s="108"/>
      <c r="C20" s="117">
        <f>IF($B20="","",VLOOKUP($B20,'登録入力'!$D$10:$F$135,2,FALSE))</f>
      </c>
      <c r="D20" s="118">
        <f>IF($B20="","",VLOOKUP($B20,'登録入力'!$D$10:$F$135,3,FALSE))</f>
      </c>
      <c r="E20" s="119"/>
      <c r="F20" s="120"/>
      <c r="G20" s="110"/>
      <c r="H20" s="117">
        <f>IF($G20="","",VLOOKUP($G20,'登録入力'!$D$10:$F$135,2,FALSE))</f>
      </c>
      <c r="I20" s="118">
        <f>IF($G20="","",VLOOKUP($G20,'登録入力'!$D$10:$F$135,3,FALSE))</f>
      </c>
      <c r="J20" s="119"/>
      <c r="K20" s="120"/>
      <c r="L20" s="121"/>
      <c r="M20" s="111"/>
      <c r="N20" s="122"/>
      <c r="S20" s="372" t="s">
        <v>36</v>
      </c>
      <c r="U20" s="15">
        <v>7</v>
      </c>
      <c r="V20" s="111">
        <f t="shared" si="0"/>
      </c>
      <c r="W20" s="112">
        <f t="shared" si="1"/>
      </c>
      <c r="X20" s="113">
        <f t="shared" si="2"/>
      </c>
      <c r="Y20" s="111">
        <f t="shared" si="3"/>
      </c>
      <c r="Z20" s="112">
        <f t="shared" si="4"/>
      </c>
      <c r="AA20" s="114">
        <f t="shared" si="5"/>
      </c>
      <c r="AB20" s="115"/>
    </row>
    <row r="21" spans="1:28" ht="24.75" customHeight="1">
      <c r="A21" s="15">
        <v>8</v>
      </c>
      <c r="B21" s="108"/>
      <c r="C21" s="117">
        <f>IF($B21="","",VLOOKUP($B21,'登録入力'!$D$10:$F$135,2,FALSE))</f>
      </c>
      <c r="D21" s="118">
        <f>IF($B21="","",VLOOKUP($B21,'登録入力'!$D$10:$F$135,3,FALSE))</f>
      </c>
      <c r="E21" s="119"/>
      <c r="F21" s="120"/>
      <c r="G21" s="110"/>
      <c r="H21" s="117">
        <f>IF($G21="","",VLOOKUP($G21,'登録入力'!$D$10:$F$135,2,FALSE))</f>
      </c>
      <c r="I21" s="118">
        <f>IF($G21="","",VLOOKUP($G21,'登録入力'!$D$10:$F$135,3,FALSE))</f>
      </c>
      <c r="J21" s="119"/>
      <c r="K21" s="120"/>
      <c r="L21" s="121"/>
      <c r="M21" s="111"/>
      <c r="N21" s="122"/>
      <c r="S21" s="372"/>
      <c r="U21" s="15">
        <v>8</v>
      </c>
      <c r="V21" s="111">
        <f t="shared" si="0"/>
      </c>
      <c r="W21" s="112">
        <f t="shared" si="1"/>
      </c>
      <c r="X21" s="113">
        <f t="shared" si="2"/>
      </c>
      <c r="Y21" s="111">
        <f t="shared" si="3"/>
      </c>
      <c r="Z21" s="112">
        <f t="shared" si="4"/>
      </c>
      <c r="AA21" s="114">
        <f t="shared" si="5"/>
      </c>
      <c r="AB21" s="115"/>
    </row>
    <row r="22" spans="1:28" ht="24.75" customHeight="1">
      <c r="A22" s="15">
        <v>9</v>
      </c>
      <c r="B22" s="108"/>
      <c r="C22" s="117">
        <f>IF($B22="","",VLOOKUP($B22,'登録入力'!$D$10:$F$135,2,FALSE))</f>
      </c>
      <c r="D22" s="118">
        <f>IF($B22="","",VLOOKUP($B22,'登録入力'!$D$10:$F$135,3,FALSE))</f>
      </c>
      <c r="E22" s="119"/>
      <c r="F22" s="120"/>
      <c r="G22" s="110"/>
      <c r="H22" s="117">
        <f>IF($G22="","",VLOOKUP($G22,'登録入力'!$D$10:$F$135,2,FALSE))</f>
      </c>
      <c r="I22" s="118">
        <f>IF($G22="","",VLOOKUP($G22,'登録入力'!$D$10:$F$135,3,FALSE))</f>
      </c>
      <c r="J22" s="119"/>
      <c r="K22" s="120"/>
      <c r="L22" s="121"/>
      <c r="M22" s="111"/>
      <c r="N22" s="122"/>
      <c r="P22" s="371" t="s">
        <v>40</v>
      </c>
      <c r="Q22" s="371" t="s">
        <v>39</v>
      </c>
      <c r="R22" s="371" t="s">
        <v>38</v>
      </c>
      <c r="S22" s="371" t="s">
        <v>37</v>
      </c>
      <c r="U22" s="15">
        <v>9</v>
      </c>
      <c r="V22" s="111">
        <f t="shared" si="0"/>
      </c>
      <c r="W22" s="112">
        <f t="shared" si="1"/>
      </c>
      <c r="X22" s="113">
        <f t="shared" si="2"/>
      </c>
      <c r="Y22" s="111">
        <f t="shared" si="3"/>
      </c>
      <c r="Z22" s="112">
        <f t="shared" si="4"/>
      </c>
      <c r="AA22" s="114">
        <f t="shared" si="5"/>
      </c>
      <c r="AB22" s="115"/>
    </row>
    <row r="23" spans="1:28" ht="24.75" customHeight="1">
      <c r="A23" s="15">
        <v>10</v>
      </c>
      <c r="B23" s="108"/>
      <c r="C23" s="117">
        <f>IF($B23="","",VLOOKUP($B23,'登録入力'!$D$10:$F$135,2,FALSE))</f>
      </c>
      <c r="D23" s="118">
        <f>IF($B23="","",VLOOKUP($B23,'登録入力'!$D$10:$F$135,3,FALSE))</f>
      </c>
      <c r="E23" s="119"/>
      <c r="F23" s="120"/>
      <c r="G23" s="110"/>
      <c r="H23" s="117">
        <f>IF($G23="","",VLOOKUP($G23,'登録入力'!$D$10:$F$135,2,FALSE))</f>
      </c>
      <c r="I23" s="118">
        <f>IF($G23="","",VLOOKUP($G23,'登録入力'!$D$10:$F$135,3,FALSE))</f>
      </c>
      <c r="J23" s="119"/>
      <c r="K23" s="120"/>
      <c r="L23" s="121"/>
      <c r="M23" s="111"/>
      <c r="N23" s="122"/>
      <c r="P23" s="373"/>
      <c r="Q23" s="371"/>
      <c r="R23" s="373"/>
      <c r="S23" s="373"/>
      <c r="U23" s="15">
        <v>10</v>
      </c>
      <c r="V23" s="111">
        <f t="shared" si="0"/>
      </c>
      <c r="W23" s="112">
        <f t="shared" si="1"/>
      </c>
      <c r="X23" s="113">
        <f t="shared" si="2"/>
      </c>
      <c r="Y23" s="111">
        <f t="shared" si="3"/>
      </c>
      <c r="Z23" s="112">
        <f t="shared" si="4"/>
      </c>
      <c r="AA23" s="114">
        <f t="shared" si="5"/>
      </c>
      <c r="AB23" s="115"/>
    </row>
    <row r="24" spans="1:28" ht="24.75" customHeight="1">
      <c r="A24" s="15">
        <v>11</v>
      </c>
      <c r="B24" s="108"/>
      <c r="C24" s="117">
        <f>IF($B24="","",VLOOKUP($B24,'登録入力'!$D$10:$F$135,2,FALSE))</f>
      </c>
      <c r="D24" s="118">
        <f>IF($B24="","",VLOOKUP($B24,'登録入力'!$D$10:$F$135,3,FALSE))</f>
      </c>
      <c r="E24" s="119"/>
      <c r="F24" s="120"/>
      <c r="G24" s="110"/>
      <c r="H24" s="117">
        <f>IF($G24="","",VLOOKUP($G24,'登録入力'!$D$10:$F$135,2,FALSE))</f>
      </c>
      <c r="I24" s="118">
        <f>IF($G24="","",VLOOKUP($G24,'登録入力'!$D$10:$F$135,3,FALSE))</f>
      </c>
      <c r="J24" s="119"/>
      <c r="K24" s="120"/>
      <c r="L24" s="121"/>
      <c r="M24" s="111"/>
      <c r="N24" s="122"/>
      <c r="P24" s="373"/>
      <c r="Q24" s="371"/>
      <c r="R24" s="373"/>
      <c r="S24" s="373"/>
      <c r="U24" s="15">
        <v>11</v>
      </c>
      <c r="V24" s="111">
        <f t="shared" si="0"/>
      </c>
      <c r="W24" s="112">
        <f t="shared" si="1"/>
      </c>
      <c r="X24" s="113">
        <f t="shared" si="2"/>
      </c>
      <c r="Y24" s="111">
        <f t="shared" si="3"/>
      </c>
      <c r="Z24" s="112">
        <f t="shared" si="4"/>
      </c>
      <c r="AA24" s="114">
        <f t="shared" si="5"/>
      </c>
      <c r="AB24" s="115"/>
    </row>
    <row r="25" spans="1:28" ht="24.75" customHeight="1">
      <c r="A25" s="15">
        <v>12</v>
      </c>
      <c r="B25" s="108"/>
      <c r="C25" s="117">
        <f>IF($B25="","",VLOOKUP($B25,'登録入力'!$D$10:$F$135,2,FALSE))</f>
      </c>
      <c r="D25" s="118">
        <f>IF($B25="","",VLOOKUP($B25,'登録入力'!$D$10:$F$135,3,FALSE))</f>
      </c>
      <c r="E25" s="119"/>
      <c r="F25" s="120"/>
      <c r="G25" s="110"/>
      <c r="H25" s="117">
        <f>IF($G25="","",VLOOKUP($G25,'登録入力'!$D$10:$F$135,2,FALSE))</f>
      </c>
      <c r="I25" s="118">
        <f>IF($G25="","",VLOOKUP($G25,'登録入力'!$D$10:$F$135,3,FALSE))</f>
      </c>
      <c r="J25" s="119"/>
      <c r="K25" s="120"/>
      <c r="L25" s="121"/>
      <c r="M25" s="111"/>
      <c r="N25" s="122"/>
      <c r="P25" s="373"/>
      <c r="Q25" s="371"/>
      <c r="R25" s="373"/>
      <c r="S25" s="373"/>
      <c r="U25" s="15">
        <v>12</v>
      </c>
      <c r="V25" s="111">
        <f t="shared" si="0"/>
      </c>
      <c r="W25" s="112">
        <f t="shared" si="1"/>
      </c>
      <c r="X25" s="113">
        <f t="shared" si="2"/>
      </c>
      <c r="Y25" s="111">
        <f t="shared" si="3"/>
      </c>
      <c r="Z25" s="112">
        <f t="shared" si="4"/>
      </c>
      <c r="AA25" s="114">
        <f t="shared" si="5"/>
      </c>
      <c r="AB25" s="115"/>
    </row>
    <row r="26" spans="1:28" ht="24.75" customHeight="1">
      <c r="A26" s="15">
        <v>13</v>
      </c>
      <c r="B26" s="108"/>
      <c r="C26" s="117">
        <f>IF($B26="","",VLOOKUP($B26,'登録入力'!$D$10:$F$135,2,FALSE))</f>
      </c>
      <c r="D26" s="118">
        <f>IF($B26="","",VLOOKUP($B26,'登録入力'!$D$10:$F$135,3,FALSE))</f>
      </c>
      <c r="E26" s="119"/>
      <c r="F26" s="120"/>
      <c r="G26" s="110"/>
      <c r="H26" s="117">
        <f>IF($G26="","",VLOOKUP($G26,'登録入力'!$D$10:$F$135,2,FALSE))</f>
      </c>
      <c r="I26" s="118">
        <f>IF($G26="","",VLOOKUP($G26,'登録入力'!$D$10:$F$135,3,FALSE))</f>
      </c>
      <c r="J26" s="119"/>
      <c r="K26" s="120"/>
      <c r="L26" s="121"/>
      <c r="M26" s="111"/>
      <c r="N26" s="122"/>
      <c r="P26" s="373"/>
      <c r="Q26" s="371"/>
      <c r="R26" s="373"/>
      <c r="S26" s="373"/>
      <c r="U26" s="15">
        <v>13</v>
      </c>
      <c r="V26" s="111">
        <f t="shared" si="0"/>
      </c>
      <c r="W26" s="112">
        <f t="shared" si="1"/>
      </c>
      <c r="X26" s="113">
        <f t="shared" si="2"/>
      </c>
      <c r="Y26" s="111">
        <f t="shared" si="3"/>
      </c>
      <c r="Z26" s="112">
        <f t="shared" si="4"/>
      </c>
      <c r="AA26" s="114">
        <f t="shared" si="5"/>
      </c>
      <c r="AB26" s="115"/>
    </row>
    <row r="27" spans="1:28" ht="24.75" customHeight="1">
      <c r="A27" s="15">
        <v>14</v>
      </c>
      <c r="B27" s="108"/>
      <c r="C27" s="117">
        <f>IF($B27="","",VLOOKUP($B27,'登録入力'!$D$10:$F$135,2,FALSE))</f>
      </c>
      <c r="D27" s="118">
        <f>IF($B27="","",VLOOKUP($B27,'登録入力'!$D$10:$F$135,3,FALSE))</f>
      </c>
      <c r="E27" s="119"/>
      <c r="F27" s="120"/>
      <c r="G27" s="110"/>
      <c r="H27" s="117">
        <f>IF($G27="","",VLOOKUP($G27,'登録入力'!$D$10:$F$135,2,FALSE))</f>
      </c>
      <c r="I27" s="118">
        <f>IF($G27="","",VLOOKUP($G27,'登録入力'!$D$10:$F$135,3,FALSE))</f>
      </c>
      <c r="J27" s="119"/>
      <c r="K27" s="120"/>
      <c r="L27" s="121"/>
      <c r="M27" s="111"/>
      <c r="N27" s="122"/>
      <c r="P27" s="373"/>
      <c r="Q27" s="371"/>
      <c r="R27" s="373"/>
      <c r="S27" s="373"/>
      <c r="U27" s="15">
        <v>14</v>
      </c>
      <c r="V27" s="111">
        <f t="shared" si="0"/>
      </c>
      <c r="W27" s="112">
        <f t="shared" si="1"/>
      </c>
      <c r="X27" s="113">
        <f t="shared" si="2"/>
      </c>
      <c r="Y27" s="111">
        <f t="shared" si="3"/>
      </c>
      <c r="Z27" s="112">
        <f t="shared" si="4"/>
      </c>
      <c r="AA27" s="114">
        <f t="shared" si="5"/>
      </c>
      <c r="AB27" s="115"/>
    </row>
    <row r="28" spans="1:28" ht="24.75" customHeight="1">
      <c r="A28" s="15">
        <v>15</v>
      </c>
      <c r="B28" s="108"/>
      <c r="C28" s="117">
        <f>IF($B28="","",VLOOKUP($B28,'登録入力'!$D$10:$F$135,2,FALSE))</f>
      </c>
      <c r="D28" s="118">
        <f>IF($B28="","",VLOOKUP($B28,'登録入力'!$D$10:$F$135,3,FALSE))</f>
      </c>
      <c r="E28" s="119"/>
      <c r="F28" s="120"/>
      <c r="G28" s="110"/>
      <c r="H28" s="117">
        <f>IF($G28="","",VLOOKUP($G28,'登録入力'!$D$10:$F$135,2,FALSE))</f>
      </c>
      <c r="I28" s="118">
        <f>IF($G28="","",VLOOKUP($G28,'登録入力'!$D$10:$F$135,3,FALSE))</f>
      </c>
      <c r="J28" s="119"/>
      <c r="K28" s="120"/>
      <c r="L28" s="121"/>
      <c r="M28" s="111"/>
      <c r="N28" s="122"/>
      <c r="P28" s="373"/>
      <c r="Q28" s="371"/>
      <c r="R28" s="373"/>
      <c r="S28" s="373"/>
      <c r="U28" s="15">
        <v>15</v>
      </c>
      <c r="V28" s="111">
        <f t="shared" si="0"/>
      </c>
      <c r="W28" s="112">
        <f t="shared" si="1"/>
      </c>
      <c r="X28" s="113">
        <f t="shared" si="2"/>
      </c>
      <c r="Y28" s="111">
        <f t="shared" si="3"/>
      </c>
      <c r="Z28" s="112">
        <f t="shared" si="4"/>
      </c>
      <c r="AA28" s="114">
        <f t="shared" si="5"/>
      </c>
      <c r="AB28" s="115"/>
    </row>
    <row r="29" spans="1:28" ht="24.75" customHeight="1">
      <c r="A29" s="15">
        <v>16</v>
      </c>
      <c r="B29" s="108"/>
      <c r="C29" s="117">
        <f>IF($B29="","",VLOOKUP($B29,'登録入力'!$D$10:$F$135,2,FALSE))</f>
      </c>
      <c r="D29" s="118">
        <f>IF($B29="","",VLOOKUP($B29,'登録入力'!$D$10:$F$135,3,FALSE))</f>
      </c>
      <c r="E29" s="119"/>
      <c r="F29" s="120"/>
      <c r="G29" s="110"/>
      <c r="H29" s="117">
        <f>IF($G29="","",VLOOKUP($G29,'登録入力'!$D$10:$F$135,2,FALSE))</f>
      </c>
      <c r="I29" s="118">
        <f>IF($G29="","",VLOOKUP($G29,'登録入力'!$D$10:$F$135,3,FALSE))</f>
      </c>
      <c r="J29" s="119"/>
      <c r="K29" s="120"/>
      <c r="L29" s="121"/>
      <c r="M29" s="111"/>
      <c r="N29" s="122"/>
      <c r="P29" s="373"/>
      <c r="Q29" s="371"/>
      <c r="R29" s="373"/>
      <c r="S29" s="373"/>
      <c r="U29" s="15">
        <v>16</v>
      </c>
      <c r="V29" s="111">
        <f t="shared" si="0"/>
      </c>
      <c r="W29" s="112">
        <f t="shared" si="1"/>
      </c>
      <c r="X29" s="113">
        <f t="shared" si="2"/>
      </c>
      <c r="Y29" s="111">
        <f t="shared" si="3"/>
      </c>
      <c r="Z29" s="112">
        <f t="shared" si="4"/>
      </c>
      <c r="AA29" s="114">
        <f t="shared" si="5"/>
      </c>
      <c r="AB29" s="115"/>
    </row>
    <row r="30" spans="1:28" ht="24.75" customHeight="1">
      <c r="A30" s="15">
        <v>17</v>
      </c>
      <c r="B30" s="108"/>
      <c r="C30" s="117">
        <f>IF($B30="","",VLOOKUP($B30,'登録入力'!$D$10:$F$135,2,FALSE))</f>
      </c>
      <c r="D30" s="118">
        <f>IF($B30="","",VLOOKUP($B30,'登録入力'!$D$10:$F$135,3,FALSE))</f>
      </c>
      <c r="E30" s="119"/>
      <c r="F30" s="120"/>
      <c r="G30" s="110"/>
      <c r="H30" s="117">
        <f>IF($G30="","",VLOOKUP($G30,'登録入力'!$D$10:$F$135,2,FALSE))</f>
      </c>
      <c r="I30" s="118">
        <f>IF($G30="","",VLOOKUP($G30,'登録入力'!$D$10:$F$135,3,FALSE))</f>
      </c>
      <c r="J30" s="119"/>
      <c r="K30" s="120"/>
      <c r="L30" s="121"/>
      <c r="M30" s="111"/>
      <c r="N30" s="122"/>
      <c r="P30" s="373"/>
      <c r="Q30" s="371"/>
      <c r="R30" s="373"/>
      <c r="S30" s="373"/>
      <c r="U30" s="15">
        <v>17</v>
      </c>
      <c r="V30" s="111">
        <f t="shared" si="0"/>
      </c>
      <c r="W30" s="112">
        <f t="shared" si="1"/>
      </c>
      <c r="X30" s="113">
        <f t="shared" si="2"/>
      </c>
      <c r="Y30" s="111">
        <f t="shared" si="3"/>
      </c>
      <c r="Z30" s="112">
        <f t="shared" si="4"/>
      </c>
      <c r="AA30" s="114">
        <f t="shared" si="5"/>
      </c>
      <c r="AB30" s="115"/>
    </row>
    <row r="31" spans="1:28" ht="24.75" customHeight="1" thickBot="1">
      <c r="A31" s="16">
        <v>18</v>
      </c>
      <c r="B31" s="109"/>
      <c r="C31" s="117">
        <f>IF($B31="","",VLOOKUP($B31,'登録入力'!$D$10:$F$135,2,FALSE))</f>
      </c>
      <c r="D31" s="118">
        <f>IF($B31="","",VLOOKUP($B31,'登録入力'!$D$10:$F$135,3,FALSE))</f>
      </c>
      <c r="E31" s="119"/>
      <c r="F31" s="120"/>
      <c r="G31" s="110"/>
      <c r="H31" s="117">
        <f>IF($G31="","",VLOOKUP($G31,'登録入力'!$D$10:$F$135,2,FALSE))</f>
      </c>
      <c r="I31" s="118">
        <f>IF($G31="","",VLOOKUP($G31,'登録入力'!$D$10:$F$135,3,FALSE))</f>
      </c>
      <c r="J31" s="123"/>
      <c r="K31" s="124"/>
      <c r="L31" s="125"/>
      <c r="M31" s="126"/>
      <c r="N31" s="127"/>
      <c r="P31" s="373"/>
      <c r="Q31" s="371"/>
      <c r="R31" s="373"/>
      <c r="S31" s="373"/>
      <c r="U31" s="16">
        <v>18</v>
      </c>
      <c r="V31" s="111">
        <f t="shared" si="0"/>
      </c>
      <c r="W31" s="112">
        <f t="shared" si="1"/>
      </c>
      <c r="X31" s="113">
        <f t="shared" si="2"/>
      </c>
      <c r="Y31" s="111">
        <f t="shared" si="3"/>
      </c>
      <c r="Z31" s="112">
        <f t="shared" si="4"/>
      </c>
      <c r="AA31" s="114">
        <f t="shared" si="5"/>
      </c>
      <c r="AB31" s="116"/>
    </row>
    <row r="32" spans="1:28" s="30" customFormat="1" ht="30" customHeight="1" thickBot="1">
      <c r="A32" s="25"/>
      <c r="B32" s="26"/>
      <c r="C32" s="27" t="s">
        <v>19</v>
      </c>
      <c r="D32" s="345">
        <f>IF(B14="","",COUNTA(B14:B31))</f>
      </c>
      <c r="E32" s="345"/>
      <c r="F32" s="345"/>
      <c r="G32" s="28" t="s">
        <v>20</v>
      </c>
      <c r="H32" s="346">
        <f>IF(D32="","",WIDECHAR(TEXT(D32*1500,"#,##0")))</f>
      </c>
      <c r="I32" s="346"/>
      <c r="J32" s="346"/>
      <c r="K32" s="346"/>
      <c r="L32" s="28" t="s">
        <v>21</v>
      </c>
      <c r="M32" s="26"/>
      <c r="N32" s="29"/>
      <c r="P32" s="373"/>
      <c r="Q32" s="371"/>
      <c r="R32" s="373"/>
      <c r="S32" s="373"/>
      <c r="U32" s="43"/>
      <c r="V32" s="27" t="s">
        <v>19</v>
      </c>
      <c r="W32" s="28">
        <f>IF(D32="","",D32)</f>
      </c>
      <c r="X32" s="28" t="s">
        <v>20</v>
      </c>
      <c r="Y32" s="346">
        <f>IF(H32="","",H32)</f>
      </c>
      <c r="Z32" s="346"/>
      <c r="AA32" s="28" t="s">
        <v>21</v>
      </c>
      <c r="AB32" s="44"/>
    </row>
  </sheetData>
  <sheetProtection sheet="1" objects="1" scenarios="1" formatCells="0"/>
  <mergeCells count="30">
    <mergeCell ref="V5:W5"/>
    <mergeCell ref="G12:I12"/>
    <mergeCell ref="I9:L9"/>
    <mergeCell ref="A11:N11"/>
    <mergeCell ref="C12:D12"/>
    <mergeCell ref="E6:F6"/>
    <mergeCell ref="C8:F8"/>
    <mergeCell ref="H13:I13"/>
    <mergeCell ref="Q22:Q32"/>
    <mergeCell ref="S20:S21"/>
    <mergeCell ref="P22:P32"/>
    <mergeCell ref="R22:R32"/>
    <mergeCell ref="S22:S32"/>
    <mergeCell ref="A1:C1"/>
    <mergeCell ref="J6:K6"/>
    <mergeCell ref="D1:G1"/>
    <mergeCell ref="A3:C3"/>
    <mergeCell ref="D3:G3"/>
    <mergeCell ref="H1:L1"/>
    <mergeCell ref="H3:L3"/>
    <mergeCell ref="D32:F32"/>
    <mergeCell ref="H32:K32"/>
    <mergeCell ref="X6:Y6"/>
    <mergeCell ref="Y12:Z12"/>
    <mergeCell ref="U11:AB11"/>
    <mergeCell ref="W13:X13"/>
    <mergeCell ref="Z13:AA13"/>
    <mergeCell ref="Y32:Z32"/>
    <mergeCell ref="I8:L8"/>
    <mergeCell ref="C13:D13"/>
  </mergeCells>
  <printOptions/>
  <pageMargins left="0.7874015748031497" right="0" top="0.7874015748031497" bottom="0.3937007874015748" header="0" footer="0"/>
  <pageSetup fitToHeight="1" fitToWidth="1" horizontalDpi="400" verticalDpi="400" orientation="landscape" paperSize="12" scale="95" r:id="rId1"/>
</worksheet>
</file>

<file path=xl/worksheets/sheet7.xml><?xml version="1.0" encoding="utf-8"?>
<worksheet xmlns="http://schemas.openxmlformats.org/spreadsheetml/2006/main" xmlns:r="http://schemas.openxmlformats.org/officeDocument/2006/relationships">
  <sheetPr>
    <pageSetUpPr fitToPage="1"/>
  </sheetPr>
  <dimension ref="A1:AB32"/>
  <sheetViews>
    <sheetView zoomScale="75" zoomScaleNormal="75" workbookViewId="0" topLeftCell="A1">
      <selection activeCell="V1" sqref="V1"/>
    </sheetView>
  </sheetViews>
  <sheetFormatPr defaultColWidth="9.00390625" defaultRowHeight="13.5"/>
  <cols>
    <col min="1" max="1" width="3.625" style="0" customWidth="1"/>
    <col min="2" max="2" width="10.625" style="0" customWidth="1"/>
    <col min="3" max="4" width="8.625" style="0" customWidth="1"/>
    <col min="5" max="6" width="2.125" style="0" customWidth="1"/>
    <col min="7" max="7" width="10.625" style="0" customWidth="1"/>
    <col min="8" max="9" width="8.625" style="0" customWidth="1"/>
    <col min="10" max="11" width="2.125" style="0" customWidth="1"/>
    <col min="12" max="12" width="2.625" style="0" customWidth="1"/>
    <col min="13" max="14" width="11.125" style="0" customWidth="1"/>
    <col min="15" max="20" width="2.625" style="0" customWidth="1"/>
    <col min="21" max="21" width="5.625" style="0" customWidth="1"/>
    <col min="22" max="22" width="10.625" style="0" customWidth="1"/>
    <col min="23" max="24" width="8.625" style="0" customWidth="1"/>
    <col min="25" max="25" width="10.625" style="0" customWidth="1"/>
    <col min="26" max="27" width="8.625" style="0" customWidth="1"/>
    <col min="28" max="28" width="9.125" style="0" customWidth="1"/>
  </cols>
  <sheetData>
    <row r="1" spans="1:28" ht="19.5" customHeight="1">
      <c r="A1" s="357" t="s">
        <v>64</v>
      </c>
      <c r="B1" s="358"/>
      <c r="C1" s="359"/>
      <c r="D1" s="360" t="s">
        <v>65</v>
      </c>
      <c r="E1" s="358"/>
      <c r="F1" s="358"/>
      <c r="G1" s="359"/>
      <c r="H1" s="365" t="s">
        <v>66</v>
      </c>
      <c r="I1" s="366"/>
      <c r="J1" s="366"/>
      <c r="K1" s="366"/>
      <c r="L1" s="367"/>
      <c r="M1" s="104" t="s">
        <v>67</v>
      </c>
      <c r="N1" s="105"/>
      <c r="U1" s="49" t="s">
        <v>68</v>
      </c>
      <c r="V1" s="283">
        <f>'登録入力'!D2</f>
        <v>0</v>
      </c>
      <c r="W1" s="4"/>
      <c r="X1" s="4"/>
      <c r="Y1" s="4"/>
      <c r="Z1" s="4"/>
      <c r="AA1" s="4"/>
      <c r="AB1" s="5"/>
    </row>
    <row r="2" spans="1:28" ht="19.5" customHeight="1">
      <c r="A2" s="34"/>
      <c r="B2" s="35"/>
      <c r="C2" s="36"/>
      <c r="D2" s="37"/>
      <c r="E2" s="38"/>
      <c r="F2" s="38"/>
      <c r="G2" s="39"/>
      <c r="H2" s="40"/>
      <c r="I2" s="38"/>
      <c r="J2" s="38"/>
      <c r="K2" s="38"/>
      <c r="L2" s="39"/>
      <c r="M2" s="38"/>
      <c r="N2" s="41"/>
      <c r="U2" s="34"/>
      <c r="V2" s="35"/>
      <c r="W2" s="1"/>
      <c r="X2" s="50" t="s">
        <v>42</v>
      </c>
      <c r="Y2" s="1"/>
      <c r="Z2" s="1"/>
      <c r="AA2" s="1"/>
      <c r="AB2" s="2"/>
    </row>
    <row r="3" spans="1:28" ht="19.5" customHeight="1" thickBot="1">
      <c r="A3" s="361" t="s">
        <v>69</v>
      </c>
      <c r="B3" s="362"/>
      <c r="C3" s="363"/>
      <c r="D3" s="364" t="s">
        <v>70</v>
      </c>
      <c r="E3" s="362"/>
      <c r="F3" s="362"/>
      <c r="G3" s="363"/>
      <c r="H3" s="368" t="s">
        <v>71</v>
      </c>
      <c r="I3" s="369"/>
      <c r="J3" s="369"/>
      <c r="K3" s="369"/>
      <c r="L3" s="370"/>
      <c r="M3" s="106" t="s">
        <v>72</v>
      </c>
      <c r="N3" s="107"/>
      <c r="U3" s="6"/>
      <c r="V3" s="1"/>
      <c r="W3" s="1"/>
      <c r="X3" s="1"/>
      <c r="Y3" s="1"/>
      <c r="Z3" s="139" t="str">
        <f>"平成　"&amp;'使用の手引き'!$A$6&amp;"　年"</f>
        <v>平成　２２　年</v>
      </c>
      <c r="AA3" s="51" t="s">
        <v>158</v>
      </c>
      <c r="AB3" s="52" t="s">
        <v>135</v>
      </c>
    </row>
    <row r="4" spans="21:28" ht="7.5" customHeight="1" thickBot="1">
      <c r="U4" s="6"/>
      <c r="V4" s="1"/>
      <c r="W4" s="1"/>
      <c r="X4" s="1"/>
      <c r="Y4" s="1"/>
      <c r="Z4" s="1"/>
      <c r="AA4" s="1"/>
      <c r="AB4" s="2"/>
    </row>
    <row r="5" spans="1:28" ht="20.25" customHeight="1">
      <c r="A5" s="3"/>
      <c r="B5" s="24" t="s">
        <v>12</v>
      </c>
      <c r="C5" s="4"/>
      <c r="D5" s="4"/>
      <c r="E5" s="4"/>
      <c r="F5" s="4"/>
      <c r="G5" s="4"/>
      <c r="H5" s="4"/>
      <c r="I5" s="4"/>
      <c r="J5" s="4"/>
      <c r="K5" s="4"/>
      <c r="L5" s="4"/>
      <c r="M5" s="4"/>
      <c r="N5" s="5"/>
      <c r="U5" s="282">
        <f>'登録入力'!F2</f>
        <v>0</v>
      </c>
      <c r="V5" s="374">
        <f>'登録入力'!G2</f>
        <v>0</v>
      </c>
      <c r="W5" s="374"/>
      <c r="X5" s="53" t="s">
        <v>43</v>
      </c>
      <c r="Y5" s="1"/>
      <c r="Z5" s="1"/>
      <c r="AA5" s="1"/>
      <c r="AB5" s="2"/>
    </row>
    <row r="6" spans="1:28" ht="19.5" customHeight="1">
      <c r="A6" s="6"/>
      <c r="B6" s="1"/>
      <c r="C6" s="7" t="str">
        <f>"平成　"&amp;'使用の手引き'!$A$6&amp;"　年"</f>
        <v>平成　２２　年</v>
      </c>
      <c r="D6" s="148"/>
      <c r="E6" s="383" t="s">
        <v>13</v>
      </c>
      <c r="F6" s="383"/>
      <c r="G6" s="148"/>
      <c r="H6" s="1" t="s">
        <v>140</v>
      </c>
      <c r="J6" s="331"/>
      <c r="K6" s="331"/>
      <c r="L6" s="1"/>
      <c r="M6" s="1"/>
      <c r="N6" s="2"/>
      <c r="U6" s="6"/>
      <c r="V6" s="1"/>
      <c r="W6" s="150" t="s">
        <v>73</v>
      </c>
      <c r="X6" s="347">
        <f>IF(H32="","",H32&amp;"－")</f>
      </c>
      <c r="Y6" s="347"/>
      <c r="Z6" s="1"/>
      <c r="AA6" s="1"/>
      <c r="AB6" s="2"/>
    </row>
    <row r="7" spans="1:28" ht="19.5" customHeight="1">
      <c r="A7" s="6"/>
      <c r="B7" s="1"/>
      <c r="C7" s="1"/>
      <c r="D7" s="1"/>
      <c r="E7" s="1"/>
      <c r="F7" s="1"/>
      <c r="G7" s="1"/>
      <c r="H7" s="1"/>
      <c r="I7" s="1"/>
      <c r="J7" s="1"/>
      <c r="K7" s="1"/>
      <c r="L7" s="1"/>
      <c r="M7" s="1"/>
      <c r="N7" s="2"/>
      <c r="U7" s="6"/>
      <c r="V7" s="1"/>
      <c r="W7" s="7" t="s">
        <v>74</v>
      </c>
      <c r="X7" s="1" t="s">
        <v>92</v>
      </c>
      <c r="Y7" s="1"/>
      <c r="Z7" s="56">
        <f>W32</f>
      </c>
      <c r="AA7" s="1" t="s">
        <v>47</v>
      </c>
      <c r="AB7" s="2"/>
    </row>
    <row r="8" spans="1:28" ht="24.75" customHeight="1">
      <c r="A8" s="6"/>
      <c r="B8" s="278">
        <f>'登録入力'!F2</f>
        <v>0</v>
      </c>
      <c r="C8" s="384">
        <f>'登録入力'!G2</f>
        <v>0</v>
      </c>
      <c r="D8" s="384"/>
      <c r="E8" s="384"/>
      <c r="F8" s="384"/>
      <c r="G8" s="22" t="s">
        <v>15</v>
      </c>
      <c r="H8" s="22"/>
      <c r="I8" s="356">
        <f>IF(ISTEXT('登録入力'!$G$3)=TRUE,'登録入力'!$G$3,"")</f>
      </c>
      <c r="J8" s="356"/>
      <c r="K8" s="356"/>
      <c r="L8" s="356"/>
      <c r="M8" s="23"/>
      <c r="N8" s="97" t="s">
        <v>56</v>
      </c>
      <c r="U8" s="6"/>
      <c r="V8" s="1" t="s">
        <v>48</v>
      </c>
      <c r="W8" s="1"/>
      <c r="X8" s="1"/>
      <c r="Y8" s="1"/>
      <c r="Z8" s="1"/>
      <c r="AA8" s="1"/>
      <c r="AB8" s="2"/>
    </row>
    <row r="9" spans="1:28" ht="26.25" customHeight="1" thickBot="1">
      <c r="A9" s="8"/>
      <c r="B9" s="9"/>
      <c r="C9" s="9"/>
      <c r="D9" s="9"/>
      <c r="E9" s="9"/>
      <c r="F9" s="9"/>
      <c r="G9" s="21" t="s">
        <v>16</v>
      </c>
      <c r="H9" s="21"/>
      <c r="I9" s="377">
        <f>IF(ISTEXT('登録入力'!$D$6)=TRUE,'登録入力'!$D$6,"")</f>
      </c>
      <c r="J9" s="377"/>
      <c r="K9" s="377"/>
      <c r="L9" s="377"/>
      <c r="M9" s="96" t="s">
        <v>156</v>
      </c>
      <c r="N9" s="10"/>
      <c r="U9" s="8"/>
      <c r="V9" s="9"/>
      <c r="W9" s="9"/>
      <c r="X9" s="54" t="s">
        <v>49</v>
      </c>
      <c r="Y9" s="9"/>
      <c r="Z9" s="9"/>
      <c r="AA9" s="9"/>
      <c r="AB9" s="55" t="s">
        <v>75</v>
      </c>
    </row>
    <row r="10" spans="1:22" ht="7.5" customHeight="1" thickBot="1">
      <c r="A10" s="12"/>
      <c r="B10" s="12"/>
      <c r="C10" s="12"/>
      <c r="D10" s="12"/>
      <c r="E10" s="12"/>
      <c r="F10" s="12"/>
      <c r="G10" s="47"/>
      <c r="H10" s="47"/>
      <c r="I10" s="47"/>
      <c r="J10" s="47"/>
      <c r="K10" s="47"/>
      <c r="L10" s="47"/>
      <c r="M10" s="48"/>
      <c r="N10" s="12"/>
      <c r="U10" s="9"/>
      <c r="V10" s="9"/>
    </row>
    <row r="11" spans="1:28" ht="30" customHeight="1" thickBot="1">
      <c r="A11" s="378" t="s">
        <v>78</v>
      </c>
      <c r="B11" s="379"/>
      <c r="C11" s="379"/>
      <c r="D11" s="379"/>
      <c r="E11" s="379"/>
      <c r="F11" s="379"/>
      <c r="G11" s="379"/>
      <c r="H11" s="379"/>
      <c r="I11" s="379"/>
      <c r="J11" s="379"/>
      <c r="K11" s="379"/>
      <c r="L11" s="379"/>
      <c r="M11" s="379"/>
      <c r="N11" s="380"/>
      <c r="U11" s="350" t="s">
        <v>79</v>
      </c>
      <c r="V11" s="351"/>
      <c r="W11" s="351"/>
      <c r="X11" s="351"/>
      <c r="Y11" s="351"/>
      <c r="Z11" s="351"/>
      <c r="AA11" s="351"/>
      <c r="AB11" s="352"/>
    </row>
    <row r="12" spans="1:28" ht="30" customHeight="1" thickBot="1">
      <c r="A12" s="11"/>
      <c r="B12" s="31" t="s">
        <v>10</v>
      </c>
      <c r="C12" s="381">
        <f>'登録入力'!D2</f>
        <v>0</v>
      </c>
      <c r="D12" s="382"/>
      <c r="E12" s="279" t="s">
        <v>18</v>
      </c>
      <c r="F12" s="280"/>
      <c r="G12" s="375">
        <f>'登録入力'!G2</f>
        <v>0</v>
      </c>
      <c r="H12" s="376"/>
      <c r="I12" s="376"/>
      <c r="J12" s="32"/>
      <c r="K12" s="32" t="s">
        <v>11</v>
      </c>
      <c r="L12" s="32"/>
      <c r="M12" s="12"/>
      <c r="N12" s="33"/>
      <c r="U12" s="11"/>
      <c r="V12" s="31" t="s">
        <v>10</v>
      </c>
      <c r="W12" s="281">
        <f>'登録入力'!D2</f>
        <v>0</v>
      </c>
      <c r="X12" s="279" t="s">
        <v>76</v>
      </c>
      <c r="Y12" s="348">
        <f>'登録入力'!G2</f>
        <v>0</v>
      </c>
      <c r="Z12" s="349"/>
      <c r="AA12" s="32" t="s">
        <v>11</v>
      </c>
      <c r="AB12" s="45"/>
    </row>
    <row r="13" spans="1:28" ht="22.5" customHeight="1">
      <c r="A13" s="13"/>
      <c r="B13" s="17" t="s">
        <v>6</v>
      </c>
      <c r="C13" s="353" t="s">
        <v>5</v>
      </c>
      <c r="D13" s="355"/>
      <c r="E13" s="18"/>
      <c r="F13" s="19"/>
      <c r="G13" s="20" t="s">
        <v>6</v>
      </c>
      <c r="H13" s="353" t="s">
        <v>7</v>
      </c>
      <c r="I13" s="355"/>
      <c r="J13" s="18"/>
      <c r="K13" s="19"/>
      <c r="L13" s="20"/>
      <c r="M13" s="17" t="s">
        <v>8</v>
      </c>
      <c r="N13" s="14" t="s">
        <v>77</v>
      </c>
      <c r="U13" s="13"/>
      <c r="V13" s="17" t="s">
        <v>6</v>
      </c>
      <c r="W13" s="353" t="s">
        <v>5</v>
      </c>
      <c r="X13" s="354"/>
      <c r="Y13" s="17" t="s">
        <v>6</v>
      </c>
      <c r="Z13" s="353" t="s">
        <v>7</v>
      </c>
      <c r="AA13" s="355"/>
      <c r="AB13" s="46" t="s">
        <v>8</v>
      </c>
    </row>
    <row r="14" spans="1:28" ht="24.75" customHeight="1">
      <c r="A14" s="15">
        <v>1</v>
      </c>
      <c r="B14" s="108"/>
      <c r="C14" s="117">
        <f>IF($B14="","",VLOOKUP($B14,'登録入力'!$D$10:$F$135,2,FALSE))</f>
      </c>
      <c r="D14" s="118">
        <f>IF($B14="","",VLOOKUP($B14,'登録入力'!$D$10:$F$135,3,FALSE))</f>
      </c>
      <c r="E14" s="128"/>
      <c r="F14" s="129"/>
      <c r="G14" s="110"/>
      <c r="H14" s="117">
        <f>IF($G14="","",VLOOKUP($G14,'登録入力'!$D$10:$F$135,2,FALSE))</f>
      </c>
      <c r="I14" s="118">
        <f>IF($G14="","",VLOOKUP($G14,'登録入力'!$D$10:$F$135,3,FALSE))</f>
      </c>
      <c r="J14" s="128"/>
      <c r="K14" s="129"/>
      <c r="L14" s="121"/>
      <c r="M14" s="130"/>
      <c r="N14" s="131"/>
      <c r="U14" s="15">
        <v>1</v>
      </c>
      <c r="V14" s="111">
        <f aca="true" t="shared" si="0" ref="V14:X19">IF(B14="","",B14)</f>
      </c>
      <c r="W14" s="112">
        <f t="shared" si="0"/>
      </c>
      <c r="X14" s="113">
        <f t="shared" si="0"/>
      </c>
      <c r="Y14" s="111">
        <f aca="true" t="shared" si="1" ref="Y14:Y31">IF(G14="","",G14)</f>
      </c>
      <c r="Z14" s="112">
        <f aca="true" t="shared" si="2" ref="Z14:Z31">IF(H14="","",H14)</f>
      </c>
      <c r="AA14" s="114">
        <f aca="true" t="shared" si="3" ref="AA14:AA31">IF(I14="","",I14)</f>
      </c>
      <c r="AB14" s="115"/>
    </row>
    <row r="15" spans="1:28" ht="24.75" customHeight="1">
      <c r="A15" s="15">
        <v>2</v>
      </c>
      <c r="B15" s="108"/>
      <c r="C15" s="117">
        <f>IF($B15="","",VLOOKUP($B15,'登録入力'!$D$10:$F$135,2,FALSE))</f>
      </c>
      <c r="D15" s="118">
        <f>IF($B15="","",VLOOKUP($B15,'登録入力'!$D$10:$F$135,3,FALSE))</f>
      </c>
      <c r="E15" s="128"/>
      <c r="F15" s="129"/>
      <c r="G15" s="110"/>
      <c r="H15" s="117">
        <f>IF($G15="","",VLOOKUP($G15,'登録入力'!$D$10:$F$135,2,FALSE))</f>
      </c>
      <c r="I15" s="118">
        <f>IF($G15="","",VLOOKUP($G15,'登録入力'!$D$10:$F$135,3,FALSE))</f>
      </c>
      <c r="J15" s="128"/>
      <c r="K15" s="129"/>
      <c r="L15" s="121"/>
      <c r="M15" s="130"/>
      <c r="N15" s="131"/>
      <c r="U15" s="15">
        <v>2</v>
      </c>
      <c r="V15" s="111">
        <f t="shared" si="0"/>
      </c>
      <c r="W15" s="112">
        <f t="shared" si="0"/>
      </c>
      <c r="X15" s="113">
        <f t="shared" si="0"/>
      </c>
      <c r="Y15" s="111">
        <f t="shared" si="1"/>
      </c>
      <c r="Z15" s="112">
        <f t="shared" si="2"/>
      </c>
      <c r="AA15" s="114">
        <f t="shared" si="3"/>
      </c>
      <c r="AB15" s="115"/>
    </row>
    <row r="16" spans="1:28" ht="24.75" customHeight="1">
      <c r="A16" s="15">
        <v>3</v>
      </c>
      <c r="B16" s="108"/>
      <c r="C16" s="117">
        <f>IF($B16="","",VLOOKUP($B16,'登録入力'!$D$10:$F$135,2,FALSE))</f>
      </c>
      <c r="D16" s="118">
        <f>IF($B16="","",VLOOKUP($B16,'登録入力'!$D$10:$F$135,3,FALSE))</f>
      </c>
      <c r="E16" s="128"/>
      <c r="F16" s="129"/>
      <c r="G16" s="110"/>
      <c r="H16" s="117">
        <f>IF($G16="","",VLOOKUP($G16,'登録入力'!$D$10:$F$135,2,FALSE))</f>
      </c>
      <c r="I16" s="118">
        <f>IF($G16="","",VLOOKUP($G16,'登録入力'!$D$10:$F$135,3,FALSE))</f>
      </c>
      <c r="J16" s="128"/>
      <c r="K16" s="129"/>
      <c r="L16" s="121"/>
      <c r="M16" s="130"/>
      <c r="N16" s="131"/>
      <c r="U16" s="15">
        <v>3</v>
      </c>
      <c r="V16" s="111">
        <f t="shared" si="0"/>
      </c>
      <c r="W16" s="112">
        <f t="shared" si="0"/>
      </c>
      <c r="X16" s="113">
        <f t="shared" si="0"/>
      </c>
      <c r="Y16" s="111">
        <f t="shared" si="1"/>
      </c>
      <c r="Z16" s="112">
        <f t="shared" si="2"/>
      </c>
      <c r="AA16" s="114">
        <f t="shared" si="3"/>
      </c>
      <c r="AB16" s="115"/>
    </row>
    <row r="17" spans="1:28" ht="24.75" customHeight="1">
      <c r="A17" s="15">
        <v>4</v>
      </c>
      <c r="B17" s="108"/>
      <c r="C17" s="117">
        <f>IF($B17="","",VLOOKUP($B17,'登録入力'!$D$10:$F$135,2,FALSE))</f>
      </c>
      <c r="D17" s="118">
        <f>IF($B17="","",VLOOKUP($B17,'登録入力'!$D$10:$F$135,3,FALSE))</f>
      </c>
      <c r="E17" s="128"/>
      <c r="F17" s="129"/>
      <c r="G17" s="110"/>
      <c r="H17" s="117">
        <f>IF($G17="","",VLOOKUP($G17,'登録入力'!$D$10:$F$135,2,FALSE))</f>
      </c>
      <c r="I17" s="118">
        <f>IF($G17="","",VLOOKUP($G17,'登録入力'!$D$10:$F$135,3,FALSE))</f>
      </c>
      <c r="J17" s="128"/>
      <c r="K17" s="129"/>
      <c r="L17" s="121"/>
      <c r="M17" s="130"/>
      <c r="N17" s="131"/>
      <c r="U17" s="15">
        <v>4</v>
      </c>
      <c r="V17" s="111">
        <f t="shared" si="0"/>
      </c>
      <c r="W17" s="112">
        <f aca="true" t="shared" si="4" ref="W17:W31">IF(C17="","",C17)</f>
      </c>
      <c r="X17" s="113">
        <f aca="true" t="shared" si="5" ref="X17:X31">IF(D17="","",D17)</f>
      </c>
      <c r="Y17" s="111">
        <f t="shared" si="1"/>
      </c>
      <c r="Z17" s="112">
        <f t="shared" si="2"/>
      </c>
      <c r="AA17" s="114">
        <f t="shared" si="3"/>
      </c>
      <c r="AB17" s="115"/>
    </row>
    <row r="18" spans="1:28" ht="24.75" customHeight="1">
      <c r="A18" s="15">
        <v>5</v>
      </c>
      <c r="B18" s="108"/>
      <c r="C18" s="117">
        <f>IF($B18="","",VLOOKUP($B18,'登録入力'!$D$10:$F$135,2,FALSE))</f>
      </c>
      <c r="D18" s="118">
        <f>IF($B18="","",VLOOKUP($B18,'登録入力'!$D$10:$F$135,3,FALSE))</f>
      </c>
      <c r="E18" s="128"/>
      <c r="F18" s="129"/>
      <c r="G18" s="110"/>
      <c r="H18" s="117">
        <f>IF($G18="","",VLOOKUP($G18,'登録入力'!$D$10:$F$135,2,FALSE))</f>
      </c>
      <c r="I18" s="118">
        <f>IF($G18="","",VLOOKUP($G18,'登録入力'!$D$10:$F$135,3,FALSE))</f>
      </c>
      <c r="J18" s="128"/>
      <c r="K18" s="129"/>
      <c r="L18" s="121"/>
      <c r="M18" s="130"/>
      <c r="N18" s="131"/>
      <c r="U18" s="15">
        <v>5</v>
      </c>
      <c r="V18" s="111">
        <f t="shared" si="0"/>
      </c>
      <c r="W18" s="112">
        <f t="shared" si="4"/>
      </c>
      <c r="X18" s="113">
        <f t="shared" si="5"/>
      </c>
      <c r="Y18" s="111">
        <f t="shared" si="1"/>
      </c>
      <c r="Z18" s="112">
        <f t="shared" si="2"/>
      </c>
      <c r="AA18" s="114">
        <f t="shared" si="3"/>
      </c>
      <c r="AB18" s="115"/>
    </row>
    <row r="19" spans="1:28" ht="24.75" customHeight="1">
      <c r="A19" s="15">
        <v>6</v>
      </c>
      <c r="B19" s="108"/>
      <c r="C19" s="117">
        <f>IF($B19="","",VLOOKUP($B19,'登録入力'!$D$10:$F$135,2,FALSE))</f>
      </c>
      <c r="D19" s="118">
        <f>IF($B19="","",VLOOKUP($B19,'登録入力'!$D$10:$F$135,3,FALSE))</f>
      </c>
      <c r="E19" s="128"/>
      <c r="F19" s="129"/>
      <c r="G19" s="110"/>
      <c r="H19" s="117">
        <f>IF($G19="","",VLOOKUP($G19,'登録入力'!$D$10:$F$135,2,FALSE))</f>
      </c>
      <c r="I19" s="118">
        <f>IF($G19="","",VLOOKUP($G19,'登録入力'!$D$10:$F$135,3,FALSE))</f>
      </c>
      <c r="J19" s="128"/>
      <c r="K19" s="129"/>
      <c r="L19" s="121"/>
      <c r="M19" s="130"/>
      <c r="N19" s="131"/>
      <c r="U19" s="15">
        <v>6</v>
      </c>
      <c r="V19" s="111">
        <f t="shared" si="0"/>
      </c>
      <c r="W19" s="112">
        <f t="shared" si="4"/>
      </c>
      <c r="X19" s="113">
        <f t="shared" si="5"/>
      </c>
      <c r="Y19" s="111">
        <f t="shared" si="1"/>
      </c>
      <c r="Z19" s="112">
        <f t="shared" si="2"/>
      </c>
      <c r="AA19" s="114">
        <f t="shared" si="3"/>
      </c>
      <c r="AB19" s="115"/>
    </row>
    <row r="20" spans="1:28" ht="24.75" customHeight="1">
      <c r="A20" s="15">
        <v>7</v>
      </c>
      <c r="B20" s="108"/>
      <c r="C20" s="117">
        <f>IF($B20="","",VLOOKUP($B20,'登録入力'!$D$10:$F$135,2,FALSE))</f>
      </c>
      <c r="D20" s="118">
        <f>IF($B20="","",VLOOKUP($B20,'登録入力'!$D$10:$F$135,3,FALSE))</f>
      </c>
      <c r="E20" s="128"/>
      <c r="F20" s="129"/>
      <c r="G20" s="110"/>
      <c r="H20" s="117">
        <f>IF($G20="","",VLOOKUP($G20,'登録入力'!$D$10:$F$135,2,FALSE))</f>
      </c>
      <c r="I20" s="118">
        <f>IF($G20="","",VLOOKUP($G20,'登録入力'!$D$10:$F$135,3,FALSE))</f>
      </c>
      <c r="J20" s="128"/>
      <c r="K20" s="129"/>
      <c r="L20" s="121"/>
      <c r="M20" s="130"/>
      <c r="N20" s="131"/>
      <c r="S20" s="372" t="s">
        <v>36</v>
      </c>
      <c r="U20" s="15">
        <v>7</v>
      </c>
      <c r="V20" s="111">
        <f aca="true" t="shared" si="6" ref="V20:V31">IF(B20="","",B20)</f>
      </c>
      <c r="W20" s="112">
        <f t="shared" si="4"/>
      </c>
      <c r="X20" s="113">
        <f t="shared" si="5"/>
      </c>
      <c r="Y20" s="111">
        <f t="shared" si="1"/>
      </c>
      <c r="Z20" s="112">
        <f t="shared" si="2"/>
      </c>
      <c r="AA20" s="114">
        <f t="shared" si="3"/>
      </c>
      <c r="AB20" s="115"/>
    </row>
    <row r="21" spans="1:28" ht="24.75" customHeight="1">
      <c r="A21" s="15">
        <v>8</v>
      </c>
      <c r="B21" s="108"/>
      <c r="C21" s="117">
        <f>IF($B21="","",VLOOKUP($B21,'登録入力'!$D$10:$F$135,2,FALSE))</f>
      </c>
      <c r="D21" s="118">
        <f>IF($B21="","",VLOOKUP($B21,'登録入力'!$D$10:$F$135,3,FALSE))</f>
      </c>
      <c r="E21" s="128"/>
      <c r="F21" s="129"/>
      <c r="G21" s="110"/>
      <c r="H21" s="117">
        <f>IF($G21="","",VLOOKUP($G21,'登録入力'!$D$10:$F$135,2,FALSE))</f>
      </c>
      <c r="I21" s="118">
        <f>IF($G21="","",VLOOKUP($G21,'登録入力'!$D$10:$F$135,3,FALSE))</f>
      </c>
      <c r="J21" s="128"/>
      <c r="K21" s="129"/>
      <c r="L21" s="121"/>
      <c r="M21" s="130"/>
      <c r="N21" s="131"/>
      <c r="P21" s="59"/>
      <c r="Q21" s="59"/>
      <c r="R21" s="59"/>
      <c r="S21" s="373"/>
      <c r="U21" s="15">
        <v>8</v>
      </c>
      <c r="V21" s="111">
        <f t="shared" si="6"/>
      </c>
      <c r="W21" s="112">
        <f t="shared" si="4"/>
      </c>
      <c r="X21" s="113">
        <f t="shared" si="5"/>
      </c>
      <c r="Y21" s="111">
        <f t="shared" si="1"/>
      </c>
      <c r="Z21" s="112">
        <f t="shared" si="2"/>
      </c>
      <c r="AA21" s="114">
        <f t="shared" si="3"/>
      </c>
      <c r="AB21" s="115"/>
    </row>
    <row r="22" spans="1:28" ht="24.75" customHeight="1">
      <c r="A22" s="15">
        <v>9</v>
      </c>
      <c r="B22" s="108"/>
      <c r="C22" s="117">
        <f>IF($B22="","",VLOOKUP($B22,'登録入力'!$D$10:$F$135,2,FALSE))</f>
      </c>
      <c r="D22" s="118">
        <f>IF($B22="","",VLOOKUP($B22,'登録入力'!$D$10:$F$135,3,FALSE))</f>
      </c>
      <c r="E22" s="128"/>
      <c r="F22" s="129"/>
      <c r="G22" s="110"/>
      <c r="H22" s="117">
        <f>IF($G22="","",VLOOKUP($G22,'登録入力'!$D$10:$F$135,2,FALSE))</f>
      </c>
      <c r="I22" s="118">
        <f>IF($G22="","",VLOOKUP($G22,'登録入力'!$D$10:$F$135,3,FALSE))</f>
      </c>
      <c r="J22" s="128"/>
      <c r="K22" s="129"/>
      <c r="L22" s="121"/>
      <c r="M22" s="130"/>
      <c r="N22" s="131"/>
      <c r="P22" s="371" t="s">
        <v>40</v>
      </c>
      <c r="Q22" s="371" t="s">
        <v>39</v>
      </c>
      <c r="R22" s="371" t="s">
        <v>38</v>
      </c>
      <c r="S22" s="371" t="s">
        <v>37</v>
      </c>
      <c r="U22" s="15">
        <v>9</v>
      </c>
      <c r="V22" s="111">
        <f t="shared" si="6"/>
      </c>
      <c r="W22" s="112">
        <f t="shared" si="4"/>
      </c>
      <c r="X22" s="113">
        <f t="shared" si="5"/>
      </c>
      <c r="Y22" s="111">
        <f t="shared" si="1"/>
      </c>
      <c r="Z22" s="112">
        <f t="shared" si="2"/>
      </c>
      <c r="AA22" s="114">
        <f t="shared" si="3"/>
      </c>
      <c r="AB22" s="115"/>
    </row>
    <row r="23" spans="1:28" ht="24.75" customHeight="1">
      <c r="A23" s="15">
        <v>10</v>
      </c>
      <c r="B23" s="108"/>
      <c r="C23" s="117">
        <f>IF($B23="","",VLOOKUP($B23,'登録入力'!$D$10:$F$135,2,FALSE))</f>
      </c>
      <c r="D23" s="118">
        <f>IF($B23="","",VLOOKUP($B23,'登録入力'!$D$10:$F$135,3,FALSE))</f>
      </c>
      <c r="E23" s="128"/>
      <c r="F23" s="129"/>
      <c r="G23" s="110"/>
      <c r="H23" s="117">
        <f>IF($G23="","",VLOOKUP($G23,'登録入力'!$D$10:$F$135,2,FALSE))</f>
      </c>
      <c r="I23" s="118">
        <f>IF($G23="","",VLOOKUP($G23,'登録入力'!$D$10:$F$135,3,FALSE))</f>
      </c>
      <c r="J23" s="128"/>
      <c r="K23" s="129"/>
      <c r="L23" s="121"/>
      <c r="M23" s="130"/>
      <c r="N23" s="131"/>
      <c r="P23" s="373"/>
      <c r="Q23" s="373"/>
      <c r="R23" s="373"/>
      <c r="S23" s="373"/>
      <c r="U23" s="15">
        <v>10</v>
      </c>
      <c r="V23" s="111">
        <f t="shared" si="6"/>
      </c>
      <c r="W23" s="112">
        <f t="shared" si="4"/>
      </c>
      <c r="X23" s="113">
        <f t="shared" si="5"/>
      </c>
      <c r="Y23" s="111">
        <f t="shared" si="1"/>
      </c>
      <c r="Z23" s="112">
        <f t="shared" si="2"/>
      </c>
      <c r="AA23" s="114">
        <f t="shared" si="3"/>
      </c>
      <c r="AB23" s="115"/>
    </row>
    <row r="24" spans="1:28" ht="24.75" customHeight="1">
      <c r="A24" s="15">
        <v>11</v>
      </c>
      <c r="B24" s="108"/>
      <c r="C24" s="117">
        <f>IF($B24="","",VLOOKUP($B24,'登録入力'!$D$10:$F$135,2,FALSE))</f>
      </c>
      <c r="D24" s="118">
        <f>IF($B24="","",VLOOKUP($B24,'登録入力'!$D$10:$F$135,3,FALSE))</f>
      </c>
      <c r="E24" s="128"/>
      <c r="F24" s="129"/>
      <c r="G24" s="110"/>
      <c r="H24" s="117">
        <f>IF($G24="","",VLOOKUP($G24,'登録入力'!$D$10:$F$135,2,FALSE))</f>
      </c>
      <c r="I24" s="118">
        <f>IF($G24="","",VLOOKUP($G24,'登録入力'!$D$10:$F$135,3,FALSE))</f>
      </c>
      <c r="J24" s="128"/>
      <c r="K24" s="129"/>
      <c r="L24" s="121"/>
      <c r="M24" s="130"/>
      <c r="N24" s="131"/>
      <c r="P24" s="373"/>
      <c r="Q24" s="373"/>
      <c r="R24" s="373"/>
      <c r="S24" s="373"/>
      <c r="U24" s="15">
        <v>11</v>
      </c>
      <c r="V24" s="111">
        <f t="shared" si="6"/>
      </c>
      <c r="W24" s="112">
        <f t="shared" si="4"/>
      </c>
      <c r="X24" s="113">
        <f t="shared" si="5"/>
      </c>
      <c r="Y24" s="111">
        <f t="shared" si="1"/>
      </c>
      <c r="Z24" s="112">
        <f t="shared" si="2"/>
      </c>
      <c r="AA24" s="114">
        <f t="shared" si="3"/>
      </c>
      <c r="AB24" s="115"/>
    </row>
    <row r="25" spans="1:28" ht="24.75" customHeight="1">
      <c r="A25" s="15">
        <v>12</v>
      </c>
      <c r="B25" s="108"/>
      <c r="C25" s="117">
        <f>IF($B25="","",VLOOKUP($B25,'登録入力'!$D$10:$F$135,2,FALSE))</f>
      </c>
      <c r="D25" s="118">
        <f>IF($B25="","",VLOOKUP($B25,'登録入力'!$D$10:$F$135,3,FALSE))</f>
      </c>
      <c r="E25" s="128"/>
      <c r="F25" s="129"/>
      <c r="G25" s="110"/>
      <c r="H25" s="117">
        <f>IF($G25="","",VLOOKUP($G25,'登録入力'!$D$10:$F$135,2,FALSE))</f>
      </c>
      <c r="I25" s="118">
        <f>IF($G25="","",VLOOKUP($G25,'登録入力'!$D$10:$F$135,3,FALSE))</f>
      </c>
      <c r="J25" s="128"/>
      <c r="K25" s="129"/>
      <c r="L25" s="121"/>
      <c r="M25" s="130"/>
      <c r="N25" s="131"/>
      <c r="P25" s="373"/>
      <c r="Q25" s="373"/>
      <c r="R25" s="373"/>
      <c r="S25" s="373"/>
      <c r="U25" s="15">
        <v>12</v>
      </c>
      <c r="V25" s="111">
        <f t="shared" si="6"/>
      </c>
      <c r="W25" s="112">
        <f t="shared" si="4"/>
      </c>
      <c r="X25" s="113">
        <f t="shared" si="5"/>
      </c>
      <c r="Y25" s="111">
        <f t="shared" si="1"/>
      </c>
      <c r="Z25" s="112">
        <f t="shared" si="2"/>
      </c>
      <c r="AA25" s="114">
        <f t="shared" si="3"/>
      </c>
      <c r="AB25" s="115"/>
    </row>
    <row r="26" spans="1:28" ht="24.75" customHeight="1">
      <c r="A26" s="15">
        <v>13</v>
      </c>
      <c r="B26" s="108"/>
      <c r="C26" s="117">
        <f>IF($B26="","",VLOOKUP($B26,'登録入力'!$D$10:$F$135,2,FALSE))</f>
      </c>
      <c r="D26" s="118">
        <f>IF($B26="","",VLOOKUP($B26,'登録入力'!$D$10:$F$135,3,FALSE))</f>
      </c>
      <c r="E26" s="128"/>
      <c r="F26" s="129"/>
      <c r="G26" s="110"/>
      <c r="H26" s="117">
        <f>IF($G26="","",VLOOKUP($G26,'登録入力'!$D$10:$F$135,2,FALSE))</f>
      </c>
      <c r="I26" s="118">
        <f>IF($G26="","",VLOOKUP($G26,'登録入力'!$D$10:$F$135,3,FALSE))</f>
      </c>
      <c r="J26" s="128"/>
      <c r="K26" s="129"/>
      <c r="L26" s="121"/>
      <c r="M26" s="130"/>
      <c r="N26" s="131"/>
      <c r="P26" s="373"/>
      <c r="Q26" s="373"/>
      <c r="R26" s="373"/>
      <c r="S26" s="373"/>
      <c r="U26" s="15">
        <v>13</v>
      </c>
      <c r="V26" s="111">
        <f t="shared" si="6"/>
      </c>
      <c r="W26" s="112">
        <f t="shared" si="4"/>
      </c>
      <c r="X26" s="113">
        <f t="shared" si="5"/>
      </c>
      <c r="Y26" s="111">
        <f t="shared" si="1"/>
      </c>
      <c r="Z26" s="112">
        <f t="shared" si="2"/>
      </c>
      <c r="AA26" s="114">
        <f t="shared" si="3"/>
      </c>
      <c r="AB26" s="115"/>
    </row>
    <row r="27" spans="1:28" ht="24.75" customHeight="1">
      <c r="A27" s="15">
        <v>14</v>
      </c>
      <c r="B27" s="108"/>
      <c r="C27" s="117">
        <f>IF($B27="","",VLOOKUP($B27,'登録入力'!$D$10:$F$135,2,FALSE))</f>
      </c>
      <c r="D27" s="118">
        <f>IF($B27="","",VLOOKUP($B27,'登録入力'!$D$10:$F$135,3,FALSE))</f>
      </c>
      <c r="E27" s="128"/>
      <c r="F27" s="129"/>
      <c r="G27" s="110"/>
      <c r="H27" s="117">
        <f>IF($G27="","",VLOOKUP($G27,'登録入力'!$D$10:$F$135,2,FALSE))</f>
      </c>
      <c r="I27" s="118">
        <f>IF($G27="","",VLOOKUP($G27,'登録入力'!$D$10:$F$135,3,FALSE))</f>
      </c>
      <c r="J27" s="128"/>
      <c r="K27" s="129"/>
      <c r="L27" s="121"/>
      <c r="M27" s="130"/>
      <c r="N27" s="131"/>
      <c r="P27" s="373"/>
      <c r="Q27" s="373"/>
      <c r="R27" s="373"/>
      <c r="S27" s="373"/>
      <c r="U27" s="15">
        <v>14</v>
      </c>
      <c r="V27" s="111">
        <f t="shared" si="6"/>
      </c>
      <c r="W27" s="112">
        <f t="shared" si="4"/>
      </c>
      <c r="X27" s="113">
        <f t="shared" si="5"/>
      </c>
      <c r="Y27" s="111">
        <f t="shared" si="1"/>
      </c>
      <c r="Z27" s="112">
        <f t="shared" si="2"/>
      </c>
      <c r="AA27" s="114">
        <f t="shared" si="3"/>
      </c>
      <c r="AB27" s="115"/>
    </row>
    <row r="28" spans="1:28" ht="24.75" customHeight="1">
      <c r="A28" s="15">
        <v>15</v>
      </c>
      <c r="B28" s="108"/>
      <c r="C28" s="117">
        <f>IF($B28="","",VLOOKUP($B28,'登録入力'!$D$10:$F$135,2,FALSE))</f>
      </c>
      <c r="D28" s="118">
        <f>IF($B28="","",VLOOKUP($B28,'登録入力'!$D$10:$F$135,3,FALSE))</f>
      </c>
      <c r="E28" s="128"/>
      <c r="F28" s="129"/>
      <c r="G28" s="110"/>
      <c r="H28" s="117">
        <f>IF($G28="","",VLOOKUP($G28,'登録入力'!$D$10:$F$135,2,FALSE))</f>
      </c>
      <c r="I28" s="118">
        <f>IF($G28="","",VLOOKUP($G28,'登録入力'!$D$10:$F$135,3,FALSE))</f>
      </c>
      <c r="J28" s="128"/>
      <c r="K28" s="129"/>
      <c r="L28" s="121"/>
      <c r="M28" s="130"/>
      <c r="N28" s="131"/>
      <c r="P28" s="373"/>
      <c r="Q28" s="373"/>
      <c r="R28" s="373"/>
      <c r="S28" s="373"/>
      <c r="U28" s="15">
        <v>15</v>
      </c>
      <c r="V28" s="111">
        <f t="shared" si="6"/>
      </c>
      <c r="W28" s="112">
        <f t="shared" si="4"/>
      </c>
      <c r="X28" s="113">
        <f t="shared" si="5"/>
      </c>
      <c r="Y28" s="111">
        <f t="shared" si="1"/>
      </c>
      <c r="Z28" s="112">
        <f t="shared" si="2"/>
      </c>
      <c r="AA28" s="114">
        <f t="shared" si="3"/>
      </c>
      <c r="AB28" s="115"/>
    </row>
    <row r="29" spans="1:28" ht="24.75" customHeight="1">
      <c r="A29" s="15">
        <v>16</v>
      </c>
      <c r="B29" s="108"/>
      <c r="C29" s="117">
        <f>IF($B29="","",VLOOKUP($B29,'登録入力'!$D$10:$F$135,2,FALSE))</f>
      </c>
      <c r="D29" s="118">
        <f>IF($B29="","",VLOOKUP($B29,'登録入力'!$D$10:$F$135,3,FALSE))</f>
      </c>
      <c r="E29" s="128"/>
      <c r="F29" s="129"/>
      <c r="G29" s="110"/>
      <c r="H29" s="117">
        <f>IF($G29="","",VLOOKUP($G29,'登録入力'!$D$10:$F$135,2,FALSE))</f>
      </c>
      <c r="I29" s="118">
        <f>IF($G29="","",VLOOKUP($G29,'登録入力'!$D$10:$F$135,3,FALSE))</f>
      </c>
      <c r="J29" s="128"/>
      <c r="K29" s="129"/>
      <c r="L29" s="121"/>
      <c r="M29" s="130"/>
      <c r="N29" s="131"/>
      <c r="P29" s="373"/>
      <c r="Q29" s="373"/>
      <c r="R29" s="373"/>
      <c r="S29" s="373"/>
      <c r="U29" s="15">
        <v>16</v>
      </c>
      <c r="V29" s="111">
        <f t="shared" si="6"/>
      </c>
      <c r="W29" s="112">
        <f t="shared" si="4"/>
      </c>
      <c r="X29" s="113">
        <f t="shared" si="5"/>
      </c>
      <c r="Y29" s="111">
        <f t="shared" si="1"/>
      </c>
      <c r="Z29" s="112">
        <f t="shared" si="2"/>
      </c>
      <c r="AA29" s="114">
        <f t="shared" si="3"/>
      </c>
      <c r="AB29" s="115"/>
    </row>
    <row r="30" spans="1:28" ht="24.75" customHeight="1">
      <c r="A30" s="15">
        <v>17</v>
      </c>
      <c r="B30" s="108"/>
      <c r="C30" s="117">
        <f>IF($B30="","",VLOOKUP($B30,'登録入力'!$D$10:$F$135,2,FALSE))</f>
      </c>
      <c r="D30" s="118">
        <f>IF($B30="","",VLOOKUP($B30,'登録入力'!$D$10:$F$135,3,FALSE))</f>
      </c>
      <c r="E30" s="128"/>
      <c r="F30" s="129"/>
      <c r="G30" s="110"/>
      <c r="H30" s="117">
        <f>IF($G30="","",VLOOKUP($G30,'登録入力'!$D$10:$F$135,2,FALSE))</f>
      </c>
      <c r="I30" s="118">
        <f>IF($G30="","",VLOOKUP($G30,'登録入力'!$D$10:$F$135,3,FALSE))</f>
      </c>
      <c r="J30" s="128"/>
      <c r="K30" s="129"/>
      <c r="L30" s="121"/>
      <c r="M30" s="130"/>
      <c r="N30" s="131"/>
      <c r="P30" s="373"/>
      <c r="Q30" s="373"/>
      <c r="R30" s="373"/>
      <c r="S30" s="373"/>
      <c r="U30" s="15">
        <v>17</v>
      </c>
      <c r="V30" s="111">
        <f t="shared" si="6"/>
      </c>
      <c r="W30" s="112">
        <f t="shared" si="4"/>
      </c>
      <c r="X30" s="113">
        <f t="shared" si="5"/>
      </c>
      <c r="Y30" s="111">
        <f t="shared" si="1"/>
      </c>
      <c r="Z30" s="112">
        <f t="shared" si="2"/>
      </c>
      <c r="AA30" s="114">
        <f t="shared" si="3"/>
      </c>
      <c r="AB30" s="115"/>
    </row>
    <row r="31" spans="1:28" ht="24.75" customHeight="1" thickBot="1">
      <c r="A31" s="16">
        <v>18</v>
      </c>
      <c r="B31" s="109"/>
      <c r="C31" s="117">
        <f>IF($B31="","",VLOOKUP($B31,'登録入力'!$D$10:$F$135,2,FALSE))</f>
      </c>
      <c r="D31" s="118">
        <f>IF($B31="","",VLOOKUP($B31,'登録入力'!$D$10:$F$135,3,FALSE))</f>
      </c>
      <c r="E31" s="128"/>
      <c r="F31" s="129"/>
      <c r="G31" s="110"/>
      <c r="H31" s="117">
        <f>IF($G31="","",VLOOKUP($G31,'登録入力'!$D$10:$F$135,2,FALSE))</f>
      </c>
      <c r="I31" s="118">
        <f>IF($G31="","",VLOOKUP($G31,'登録入力'!$D$10:$F$135,3,FALSE))</f>
      </c>
      <c r="J31" s="132"/>
      <c r="K31" s="133"/>
      <c r="L31" s="125"/>
      <c r="M31" s="134"/>
      <c r="N31" s="135"/>
      <c r="P31" s="373"/>
      <c r="Q31" s="373"/>
      <c r="R31" s="373"/>
      <c r="S31" s="373"/>
      <c r="U31" s="16">
        <v>18</v>
      </c>
      <c r="V31" s="111">
        <f t="shared" si="6"/>
      </c>
      <c r="W31" s="112">
        <f t="shared" si="4"/>
      </c>
      <c r="X31" s="113">
        <f t="shared" si="5"/>
      </c>
      <c r="Y31" s="111">
        <f t="shared" si="1"/>
      </c>
      <c r="Z31" s="112">
        <f t="shared" si="2"/>
      </c>
      <c r="AA31" s="114">
        <f t="shared" si="3"/>
      </c>
      <c r="AB31" s="116"/>
    </row>
    <row r="32" spans="1:28" s="30" customFormat="1" ht="30" customHeight="1" thickBot="1">
      <c r="A32" s="25"/>
      <c r="B32" s="26"/>
      <c r="C32" s="27" t="s">
        <v>19</v>
      </c>
      <c r="D32" s="345">
        <f>IF(B14="","",COUNT(B14:B31))</f>
      </c>
      <c r="E32" s="345"/>
      <c r="F32" s="345"/>
      <c r="G32" s="28" t="s">
        <v>20</v>
      </c>
      <c r="H32" s="346">
        <f>IF(D32="","",WIDECHAR(TEXT(D32*1500,"#,##0")))</f>
      </c>
      <c r="I32" s="346"/>
      <c r="J32" s="346"/>
      <c r="K32" s="346"/>
      <c r="L32" s="28" t="s">
        <v>21</v>
      </c>
      <c r="M32" s="26"/>
      <c r="N32" s="29"/>
      <c r="P32" s="373"/>
      <c r="Q32" s="373"/>
      <c r="R32" s="373"/>
      <c r="S32" s="373"/>
      <c r="U32" s="43"/>
      <c r="V32" s="27" t="s">
        <v>19</v>
      </c>
      <c r="W32" s="28">
        <f>IF(D32="","",D32)</f>
      </c>
      <c r="X32" s="28" t="s">
        <v>20</v>
      </c>
      <c r="Y32" s="346">
        <f>IF(H32="","",H32)</f>
      </c>
      <c r="Z32" s="346"/>
      <c r="AA32" s="28" t="s">
        <v>21</v>
      </c>
      <c r="AB32" s="44"/>
    </row>
  </sheetData>
  <sheetProtection sheet="1" objects="1" scenarios="1" formatCells="0"/>
  <mergeCells count="30">
    <mergeCell ref="V5:W5"/>
    <mergeCell ref="P22:P32"/>
    <mergeCell ref="Q22:Q32"/>
    <mergeCell ref="R22:R32"/>
    <mergeCell ref="S22:S32"/>
    <mergeCell ref="W13:X13"/>
    <mergeCell ref="Z13:AA13"/>
    <mergeCell ref="Y32:Z32"/>
    <mergeCell ref="S20:S21"/>
    <mergeCell ref="X6:Y6"/>
    <mergeCell ref="Y12:Z12"/>
    <mergeCell ref="U11:AB11"/>
    <mergeCell ref="C12:D12"/>
    <mergeCell ref="I8:L8"/>
    <mergeCell ref="I9:L9"/>
    <mergeCell ref="C8:F8"/>
    <mergeCell ref="G12:I12"/>
    <mergeCell ref="A11:N11"/>
    <mergeCell ref="C13:D13"/>
    <mergeCell ref="H13:I13"/>
    <mergeCell ref="D32:F32"/>
    <mergeCell ref="H32:K32"/>
    <mergeCell ref="A1:C1"/>
    <mergeCell ref="J6:K6"/>
    <mergeCell ref="D1:G1"/>
    <mergeCell ref="A3:C3"/>
    <mergeCell ref="D3:G3"/>
    <mergeCell ref="H1:L1"/>
    <mergeCell ref="H3:L3"/>
    <mergeCell ref="E6:F6"/>
  </mergeCells>
  <printOptions/>
  <pageMargins left="0.7874015748031497" right="0" top="0.7874015748031497" bottom="0.3937007874015748" header="0" footer="0"/>
  <pageSetup fitToHeight="1" fitToWidth="1" horizontalDpi="400" verticalDpi="400" orientation="landscape" paperSize="12" scale="95" r:id="rId1"/>
</worksheet>
</file>

<file path=xl/worksheets/sheet8.xml><?xml version="1.0" encoding="utf-8"?>
<worksheet xmlns="http://schemas.openxmlformats.org/spreadsheetml/2006/main" xmlns:r="http://schemas.openxmlformats.org/officeDocument/2006/relationships">
  <sheetPr>
    <pageSetUpPr fitToPage="1"/>
  </sheetPr>
  <dimension ref="A1:AB32"/>
  <sheetViews>
    <sheetView tabSelected="1" zoomScale="75" zoomScaleNormal="75" workbookViewId="0" topLeftCell="D1">
      <selection activeCell="Y32" sqref="Y32:Z32"/>
    </sheetView>
  </sheetViews>
  <sheetFormatPr defaultColWidth="9.00390625" defaultRowHeight="13.5"/>
  <cols>
    <col min="1" max="1" width="3.625" style="0" customWidth="1"/>
    <col min="2" max="2" width="10.625" style="0" customWidth="1"/>
    <col min="3" max="4" width="8.625" style="0" customWidth="1"/>
    <col min="5" max="6" width="2.125" style="0" customWidth="1"/>
    <col min="7" max="7" width="10.625" style="0" customWidth="1"/>
    <col min="8" max="9" width="8.625" style="0" customWidth="1"/>
    <col min="10" max="11" width="2.125" style="0" customWidth="1"/>
    <col min="12" max="12" width="2.625" style="0" customWidth="1"/>
    <col min="13" max="14" width="11.125" style="0" customWidth="1"/>
    <col min="15" max="20" width="2.625" style="0" customWidth="1"/>
    <col min="21" max="21" width="5.625" style="0" customWidth="1"/>
    <col min="22" max="22" width="10.625" style="0" customWidth="1"/>
    <col min="23" max="24" width="8.625" style="0" customWidth="1"/>
    <col min="25" max="25" width="10.625" style="0" customWidth="1"/>
    <col min="26" max="27" width="8.625" style="0" customWidth="1"/>
    <col min="28" max="28" width="9.125" style="0" customWidth="1"/>
  </cols>
  <sheetData>
    <row r="1" spans="1:28" ht="19.5" customHeight="1">
      <c r="A1" s="357" t="s">
        <v>81</v>
      </c>
      <c r="B1" s="358"/>
      <c r="C1" s="359"/>
      <c r="D1" s="360" t="s">
        <v>82</v>
      </c>
      <c r="E1" s="358"/>
      <c r="F1" s="358"/>
      <c r="G1" s="359"/>
      <c r="H1" s="365" t="s">
        <v>83</v>
      </c>
      <c r="I1" s="366"/>
      <c r="J1" s="366"/>
      <c r="K1" s="366"/>
      <c r="L1" s="367"/>
      <c r="M1" s="104" t="s">
        <v>84</v>
      </c>
      <c r="N1" s="105"/>
      <c r="U1" s="49" t="s">
        <v>41</v>
      </c>
      <c r="V1" s="283">
        <f>'登録入力'!D2</f>
        <v>0</v>
      </c>
      <c r="W1" s="4"/>
      <c r="X1" s="4"/>
      <c r="Y1" s="4"/>
      <c r="Z1" s="4"/>
      <c r="AA1" s="4"/>
      <c r="AB1" s="5"/>
    </row>
    <row r="2" spans="1:28" ht="19.5" customHeight="1">
      <c r="A2" s="34"/>
      <c r="B2" s="35"/>
      <c r="C2" s="36"/>
      <c r="D2" s="37"/>
      <c r="E2" s="38"/>
      <c r="F2" s="38"/>
      <c r="G2" s="39"/>
      <c r="H2" s="40"/>
      <c r="I2" s="38"/>
      <c r="J2" s="38"/>
      <c r="K2" s="38"/>
      <c r="L2" s="39"/>
      <c r="M2" s="38"/>
      <c r="N2" s="41"/>
      <c r="U2" s="34"/>
      <c r="V2" s="35"/>
      <c r="W2" s="1"/>
      <c r="X2" s="50" t="s">
        <v>42</v>
      </c>
      <c r="Y2" s="1"/>
      <c r="Z2" s="1"/>
      <c r="AA2" s="1"/>
      <c r="AB2" s="2"/>
    </row>
    <row r="3" spans="1:28" ht="19.5" customHeight="1" thickBot="1">
      <c r="A3" s="361" t="s">
        <v>69</v>
      </c>
      <c r="B3" s="362"/>
      <c r="C3" s="363"/>
      <c r="D3" s="364" t="s">
        <v>70</v>
      </c>
      <c r="E3" s="362"/>
      <c r="F3" s="362"/>
      <c r="G3" s="363"/>
      <c r="H3" s="368" t="s">
        <v>71</v>
      </c>
      <c r="I3" s="369"/>
      <c r="J3" s="369"/>
      <c r="K3" s="369"/>
      <c r="L3" s="370"/>
      <c r="M3" s="106" t="s">
        <v>72</v>
      </c>
      <c r="N3" s="107"/>
      <c r="U3" s="6"/>
      <c r="V3" s="1"/>
      <c r="W3" s="1"/>
      <c r="X3" s="1"/>
      <c r="Y3" s="1"/>
      <c r="Z3" s="139" t="str">
        <f>"平成　"&amp;'使用の手引き'!$A$6&amp;"　年"</f>
        <v>平成　２２　年</v>
      </c>
      <c r="AA3" s="51" t="s">
        <v>157</v>
      </c>
      <c r="AB3" s="52" t="s">
        <v>225</v>
      </c>
    </row>
    <row r="4" spans="21:28" ht="7.5" customHeight="1" thickBot="1">
      <c r="U4" s="6"/>
      <c r="V4" s="1"/>
      <c r="W4" s="1"/>
      <c r="X4" s="1"/>
      <c r="Y4" s="1"/>
      <c r="Z4" s="1"/>
      <c r="AA4" s="1"/>
      <c r="AB4" s="2"/>
    </row>
    <row r="5" spans="1:28" ht="20.25" customHeight="1">
      <c r="A5" s="3"/>
      <c r="B5" s="24" t="s">
        <v>12</v>
      </c>
      <c r="C5" s="4"/>
      <c r="D5" s="4"/>
      <c r="E5" s="4"/>
      <c r="F5" s="4"/>
      <c r="G5" s="4"/>
      <c r="H5" s="4"/>
      <c r="I5" s="4"/>
      <c r="J5" s="4"/>
      <c r="K5" s="4"/>
      <c r="L5" s="4"/>
      <c r="M5" s="4"/>
      <c r="N5" s="5"/>
      <c r="U5" s="282">
        <f>'登録入力'!F2</f>
        <v>0</v>
      </c>
      <c r="V5" s="374">
        <f>'登録入力'!G2</f>
        <v>0</v>
      </c>
      <c r="W5" s="374"/>
      <c r="X5" s="53" t="s">
        <v>43</v>
      </c>
      <c r="Y5" s="1"/>
      <c r="Z5" s="1"/>
      <c r="AA5" s="1"/>
      <c r="AB5" s="2"/>
    </row>
    <row r="6" spans="1:28" ht="19.5" customHeight="1">
      <c r="A6" s="6"/>
      <c r="B6" s="1"/>
      <c r="C6" s="7" t="str">
        <f>"平成　"&amp;'使用の手引き'!$A$6&amp;"　年"</f>
        <v>平成　２２　年</v>
      </c>
      <c r="D6" s="149"/>
      <c r="E6" s="383" t="s">
        <v>13</v>
      </c>
      <c r="F6" s="383"/>
      <c r="G6" s="148"/>
      <c r="H6" s="1" t="s">
        <v>140</v>
      </c>
      <c r="J6" s="331"/>
      <c r="K6" s="331"/>
      <c r="L6" s="1"/>
      <c r="M6" s="1"/>
      <c r="N6" s="2"/>
      <c r="U6" s="6"/>
      <c r="V6" s="1"/>
      <c r="W6" s="150" t="s">
        <v>73</v>
      </c>
      <c r="X6" s="347">
        <f>IF(H32="","",H32&amp;"－")</f>
      </c>
      <c r="Y6" s="347"/>
      <c r="Z6" s="1"/>
      <c r="AA6" s="1"/>
      <c r="AB6" s="2"/>
    </row>
    <row r="7" spans="1:28" ht="19.5" customHeight="1">
      <c r="A7" s="6"/>
      <c r="B7" s="1"/>
      <c r="C7" s="1"/>
      <c r="D7" s="1"/>
      <c r="E7" s="1"/>
      <c r="F7" s="1"/>
      <c r="G7" s="1"/>
      <c r="H7" s="1"/>
      <c r="I7" s="1"/>
      <c r="J7" s="1"/>
      <c r="K7" s="1"/>
      <c r="L7" s="1"/>
      <c r="M7" s="1"/>
      <c r="N7" s="2"/>
      <c r="U7" s="6"/>
      <c r="V7" s="7" t="s">
        <v>74</v>
      </c>
      <c r="W7" s="1" t="s">
        <v>91</v>
      </c>
      <c r="Y7" s="1"/>
      <c r="Z7" s="60">
        <f>W32</f>
      </c>
      <c r="AA7" s="1" t="s">
        <v>47</v>
      </c>
      <c r="AB7" s="2"/>
    </row>
    <row r="8" spans="1:28" ht="24.75" customHeight="1">
      <c r="A8" s="6"/>
      <c r="B8" s="278">
        <f>'登録入力'!F2</f>
        <v>0</v>
      </c>
      <c r="C8" s="384">
        <f>'登録入力'!G2</f>
        <v>0</v>
      </c>
      <c r="D8" s="384"/>
      <c r="E8" s="384"/>
      <c r="F8" s="384"/>
      <c r="G8" s="22" t="s">
        <v>15</v>
      </c>
      <c r="H8" s="22"/>
      <c r="I8" s="356">
        <f>IF(ISTEXT('登録入力'!$G$3)=TRUE,'登録入力'!$G$3,"")</f>
      </c>
      <c r="J8" s="356"/>
      <c r="K8" s="356"/>
      <c r="L8" s="356"/>
      <c r="M8" s="23"/>
      <c r="N8" s="97" t="s">
        <v>56</v>
      </c>
      <c r="U8" s="6"/>
      <c r="V8" s="1" t="s">
        <v>48</v>
      </c>
      <c r="W8" s="1"/>
      <c r="X8" s="1"/>
      <c r="Y8" s="1"/>
      <c r="Z8" s="1"/>
      <c r="AA8" s="1"/>
      <c r="AB8" s="2"/>
    </row>
    <row r="9" spans="1:28" ht="26.25" customHeight="1" thickBot="1">
      <c r="A9" s="8"/>
      <c r="B9" s="9"/>
      <c r="C9" s="9"/>
      <c r="D9" s="9"/>
      <c r="E9" s="9"/>
      <c r="F9" s="9"/>
      <c r="G9" s="21" t="s">
        <v>16</v>
      </c>
      <c r="H9" s="21"/>
      <c r="I9" s="377">
        <f>IF(ISTEXT('登録入力'!$D$6)=TRUE,'登録入力'!$D$6,"")</f>
      </c>
      <c r="J9" s="377"/>
      <c r="K9" s="377"/>
      <c r="L9" s="377"/>
      <c r="M9" s="96" t="s">
        <v>156</v>
      </c>
      <c r="N9" s="10"/>
      <c r="U9" s="8"/>
      <c r="V9" s="9"/>
      <c r="W9" s="9"/>
      <c r="X9" s="54" t="s">
        <v>49</v>
      </c>
      <c r="Y9" s="9"/>
      <c r="Z9" s="9"/>
      <c r="AA9" s="9"/>
      <c r="AB9" s="55" t="s">
        <v>75</v>
      </c>
    </row>
    <row r="10" spans="1:22" ht="7.5" customHeight="1" thickBot="1">
      <c r="A10" s="12"/>
      <c r="B10" s="12"/>
      <c r="C10" s="12"/>
      <c r="D10" s="12"/>
      <c r="E10" s="12"/>
      <c r="F10" s="12"/>
      <c r="G10" s="47"/>
      <c r="H10" s="47"/>
      <c r="I10" s="47"/>
      <c r="J10" s="47"/>
      <c r="K10" s="47"/>
      <c r="L10" s="47"/>
      <c r="M10" s="48"/>
      <c r="N10" s="12"/>
      <c r="U10" s="9"/>
      <c r="V10" s="9"/>
    </row>
    <row r="11" spans="1:28" ht="30" customHeight="1" thickBot="1">
      <c r="A11" s="378" t="s">
        <v>85</v>
      </c>
      <c r="B11" s="379"/>
      <c r="C11" s="379"/>
      <c r="D11" s="379"/>
      <c r="E11" s="379"/>
      <c r="F11" s="379"/>
      <c r="G11" s="379"/>
      <c r="H11" s="379"/>
      <c r="I11" s="379"/>
      <c r="J11" s="379"/>
      <c r="K11" s="379"/>
      <c r="L11" s="379"/>
      <c r="M11" s="379"/>
      <c r="N11" s="380"/>
      <c r="U11" s="350" t="s">
        <v>86</v>
      </c>
      <c r="V11" s="351"/>
      <c r="W11" s="351"/>
      <c r="X11" s="351"/>
      <c r="Y11" s="351"/>
      <c r="Z11" s="351"/>
      <c r="AA11" s="351"/>
      <c r="AB11" s="352"/>
    </row>
    <row r="12" spans="1:28" ht="30" customHeight="1" thickBot="1">
      <c r="A12" s="11"/>
      <c r="B12" s="31" t="s">
        <v>10</v>
      </c>
      <c r="C12" s="381">
        <f>'登録入力'!D2</f>
        <v>0</v>
      </c>
      <c r="D12" s="382"/>
      <c r="E12" s="279" t="s">
        <v>76</v>
      </c>
      <c r="F12" s="280"/>
      <c r="G12" s="375">
        <f>'登録入力'!G2</f>
        <v>0</v>
      </c>
      <c r="H12" s="376"/>
      <c r="I12" s="376"/>
      <c r="J12" s="32"/>
      <c r="K12" s="32" t="s">
        <v>11</v>
      </c>
      <c r="L12" s="32"/>
      <c r="M12" s="12"/>
      <c r="N12" s="33"/>
      <c r="U12" s="11"/>
      <c r="V12" s="31" t="s">
        <v>10</v>
      </c>
      <c r="W12" s="281">
        <f>'登録入力'!D2</f>
        <v>0</v>
      </c>
      <c r="X12" s="279" t="s">
        <v>76</v>
      </c>
      <c r="Y12" s="348">
        <f>'登録入力'!G2</f>
        <v>0</v>
      </c>
      <c r="Z12" s="349"/>
      <c r="AA12" s="32" t="s">
        <v>11</v>
      </c>
      <c r="AB12" s="45"/>
    </row>
    <row r="13" spans="1:28" ht="22.5" customHeight="1">
      <c r="A13" s="13"/>
      <c r="B13" s="17" t="s">
        <v>6</v>
      </c>
      <c r="C13" s="353" t="s">
        <v>5</v>
      </c>
      <c r="D13" s="355"/>
      <c r="E13" s="18"/>
      <c r="F13" s="19"/>
      <c r="G13" s="20" t="s">
        <v>6</v>
      </c>
      <c r="H13" s="353" t="s">
        <v>7</v>
      </c>
      <c r="I13" s="355"/>
      <c r="J13" s="18"/>
      <c r="K13" s="19"/>
      <c r="L13" s="20"/>
      <c r="M13" s="17" t="s">
        <v>8</v>
      </c>
      <c r="N13" s="14" t="s">
        <v>77</v>
      </c>
      <c r="U13" s="13"/>
      <c r="V13" s="17" t="s">
        <v>6</v>
      </c>
      <c r="W13" s="353" t="s">
        <v>5</v>
      </c>
      <c r="X13" s="354"/>
      <c r="Y13" s="17" t="s">
        <v>6</v>
      </c>
      <c r="Z13" s="353" t="s">
        <v>7</v>
      </c>
      <c r="AA13" s="355"/>
      <c r="AB13" s="46" t="s">
        <v>8</v>
      </c>
    </row>
    <row r="14" spans="1:28" ht="24.75" customHeight="1">
      <c r="A14" s="15">
        <v>1</v>
      </c>
      <c r="B14" s="108"/>
      <c r="C14" s="117">
        <f>IF($B14="","",VLOOKUP($B14,'登録入力'!$D$10:$F$135,2,FALSE))</f>
      </c>
      <c r="D14" s="118">
        <f>IF($B14="","",VLOOKUP($B14,'登録入力'!$D$10:$F$135,3,FALSE))</f>
      </c>
      <c r="E14" s="119"/>
      <c r="F14" s="120"/>
      <c r="G14" s="110"/>
      <c r="H14" s="117">
        <f>IF($G14="","",VLOOKUP($G14,'登録入力'!$D$10:$F$135,2,FALSE))</f>
      </c>
      <c r="I14" s="118">
        <f>IF($G14="","",VLOOKUP($G14,'登録入力'!$D$10:$F$135,3,FALSE))</f>
      </c>
      <c r="J14" s="119"/>
      <c r="K14" s="120"/>
      <c r="L14" s="121"/>
      <c r="M14" s="111"/>
      <c r="N14" s="122"/>
      <c r="U14" s="15">
        <v>1</v>
      </c>
      <c r="V14" s="111">
        <f aca="true" t="shared" si="0" ref="V14:X19">IF(B14="","",B14)</f>
      </c>
      <c r="W14" s="112">
        <f t="shared" si="0"/>
      </c>
      <c r="X14" s="113">
        <f t="shared" si="0"/>
      </c>
      <c r="Y14" s="111">
        <f aca="true" t="shared" si="1" ref="Y14:Y31">IF(G14="","",G14)</f>
      </c>
      <c r="Z14" s="112">
        <f aca="true" t="shared" si="2" ref="Z14:Z31">IF(H14="","",H14)</f>
      </c>
      <c r="AA14" s="114">
        <f aca="true" t="shared" si="3" ref="AA14:AA31">IF(I14="","",I14)</f>
      </c>
      <c r="AB14" s="115"/>
    </row>
    <row r="15" spans="1:28" ht="24.75" customHeight="1">
      <c r="A15" s="15">
        <v>2</v>
      </c>
      <c r="B15" s="108"/>
      <c r="C15" s="117">
        <f>IF($B15="","",VLOOKUP($B15,'登録入力'!$D$10:$F$135,2,FALSE))</f>
      </c>
      <c r="D15" s="118">
        <f>IF($B15="","",VLOOKUP($B15,'登録入力'!$D$10:$F$135,3,FALSE))</f>
      </c>
      <c r="E15" s="119"/>
      <c r="F15" s="120"/>
      <c r="G15" s="110"/>
      <c r="H15" s="117">
        <f>IF($G15="","",VLOOKUP($G15,'登録入力'!$D$10:$F$135,2,FALSE))</f>
      </c>
      <c r="I15" s="118">
        <f>IF($G15="","",VLOOKUP($G15,'登録入力'!$D$10:$F$135,3,FALSE))</f>
      </c>
      <c r="J15" s="119"/>
      <c r="K15" s="120"/>
      <c r="L15" s="121"/>
      <c r="M15" s="111"/>
      <c r="N15" s="122"/>
      <c r="U15" s="15">
        <v>2</v>
      </c>
      <c r="V15" s="111">
        <f t="shared" si="0"/>
      </c>
      <c r="W15" s="112">
        <f t="shared" si="0"/>
      </c>
      <c r="X15" s="113">
        <f t="shared" si="0"/>
      </c>
      <c r="Y15" s="111">
        <f t="shared" si="1"/>
      </c>
      <c r="Z15" s="112">
        <f t="shared" si="2"/>
      </c>
      <c r="AA15" s="114">
        <f t="shared" si="3"/>
      </c>
      <c r="AB15" s="115"/>
    </row>
    <row r="16" spans="1:28" ht="24.75" customHeight="1">
      <c r="A16" s="15">
        <v>3</v>
      </c>
      <c r="B16" s="108"/>
      <c r="C16" s="117">
        <f>IF($B16="","",VLOOKUP($B16,'登録入力'!$D$10:$F$135,2,FALSE))</f>
      </c>
      <c r="D16" s="118">
        <f>IF($B16="","",VLOOKUP($B16,'登録入力'!$D$10:$F$135,3,FALSE))</f>
      </c>
      <c r="E16" s="119"/>
      <c r="F16" s="120"/>
      <c r="G16" s="110"/>
      <c r="H16" s="117">
        <f>IF($G16="","",VLOOKUP($G16,'登録入力'!$D$10:$F$135,2,FALSE))</f>
      </c>
      <c r="I16" s="118">
        <f>IF($G16="","",VLOOKUP($G16,'登録入力'!$D$10:$F$135,3,FALSE))</f>
      </c>
      <c r="J16" s="119"/>
      <c r="K16" s="120"/>
      <c r="L16" s="121"/>
      <c r="M16" s="111"/>
      <c r="N16" s="122"/>
      <c r="U16" s="15">
        <v>3</v>
      </c>
      <c r="V16" s="111">
        <f t="shared" si="0"/>
      </c>
      <c r="W16" s="112">
        <f t="shared" si="0"/>
      </c>
      <c r="X16" s="113">
        <f t="shared" si="0"/>
      </c>
      <c r="Y16" s="111">
        <f t="shared" si="1"/>
      </c>
      <c r="Z16" s="112">
        <f t="shared" si="2"/>
      </c>
      <c r="AA16" s="114">
        <f t="shared" si="3"/>
      </c>
      <c r="AB16" s="115"/>
    </row>
    <row r="17" spans="1:28" ht="24.75" customHeight="1">
      <c r="A17" s="15">
        <v>4</v>
      </c>
      <c r="B17" s="108"/>
      <c r="C17" s="117">
        <f>IF($B17="","",VLOOKUP($B17,'登録入力'!$D$10:$F$135,2,FALSE))</f>
      </c>
      <c r="D17" s="118">
        <f>IF($B17="","",VLOOKUP($B17,'登録入力'!$D$10:$F$135,3,FALSE))</f>
      </c>
      <c r="E17" s="119"/>
      <c r="F17" s="120"/>
      <c r="G17" s="110"/>
      <c r="H17" s="117">
        <f>IF($G17="","",VLOOKUP($G17,'登録入力'!$D$10:$F$135,2,FALSE))</f>
      </c>
      <c r="I17" s="118">
        <f>IF($G17="","",VLOOKUP($G17,'登録入力'!$D$10:$F$135,3,FALSE))</f>
      </c>
      <c r="J17" s="119"/>
      <c r="K17" s="120"/>
      <c r="L17" s="121"/>
      <c r="M17" s="111"/>
      <c r="N17" s="122"/>
      <c r="U17" s="15">
        <v>4</v>
      </c>
      <c r="V17" s="111">
        <f t="shared" si="0"/>
      </c>
      <c r="W17" s="112">
        <f aca="true" t="shared" si="4" ref="W17:W31">IF(C17="","",C17)</f>
      </c>
      <c r="X17" s="113">
        <f aca="true" t="shared" si="5" ref="X17:X31">IF(D17="","",D17)</f>
      </c>
      <c r="Y17" s="111">
        <f t="shared" si="1"/>
      </c>
      <c r="Z17" s="112">
        <f t="shared" si="2"/>
      </c>
      <c r="AA17" s="114">
        <f t="shared" si="3"/>
      </c>
      <c r="AB17" s="115"/>
    </row>
    <row r="18" spans="1:28" ht="24.75" customHeight="1">
      <c r="A18" s="15">
        <v>5</v>
      </c>
      <c r="B18" s="108"/>
      <c r="C18" s="117">
        <f>IF($B18="","",VLOOKUP($B18,'登録入力'!$D$10:$F$135,2,FALSE))</f>
      </c>
      <c r="D18" s="118">
        <f>IF($B18="","",VLOOKUP($B18,'登録入力'!$D$10:$F$135,3,FALSE))</f>
      </c>
      <c r="E18" s="119"/>
      <c r="F18" s="120"/>
      <c r="G18" s="110"/>
      <c r="H18" s="117">
        <f>IF($G18="","",VLOOKUP($G18,'登録入力'!$D$10:$F$135,2,FALSE))</f>
      </c>
      <c r="I18" s="118">
        <f>IF($G18="","",VLOOKUP($G18,'登録入力'!$D$10:$F$135,3,FALSE))</f>
      </c>
      <c r="J18" s="119"/>
      <c r="K18" s="120"/>
      <c r="L18" s="121"/>
      <c r="M18" s="111"/>
      <c r="N18" s="122"/>
      <c r="U18" s="15">
        <v>5</v>
      </c>
      <c r="V18" s="111">
        <f t="shared" si="0"/>
      </c>
      <c r="W18" s="112">
        <f t="shared" si="4"/>
      </c>
      <c r="X18" s="113">
        <f t="shared" si="5"/>
      </c>
      <c r="Y18" s="111">
        <f t="shared" si="1"/>
      </c>
      <c r="Z18" s="112">
        <f t="shared" si="2"/>
      </c>
      <c r="AA18" s="114">
        <f t="shared" si="3"/>
      </c>
      <c r="AB18" s="115"/>
    </row>
    <row r="19" spans="1:28" ht="24.75" customHeight="1">
      <c r="A19" s="15">
        <v>6</v>
      </c>
      <c r="B19" s="108"/>
      <c r="C19" s="117">
        <f>IF($B19="","",VLOOKUP($B19,'登録入力'!$D$10:$F$135,2,FALSE))</f>
      </c>
      <c r="D19" s="118">
        <f>IF($B19="","",VLOOKUP($B19,'登録入力'!$D$10:$F$135,3,FALSE))</f>
      </c>
      <c r="E19" s="119"/>
      <c r="F19" s="120"/>
      <c r="G19" s="110"/>
      <c r="H19" s="117">
        <f>IF($G19="","",VLOOKUP($G19,'登録入力'!$D$10:$F$135,2,FALSE))</f>
      </c>
      <c r="I19" s="118">
        <f>IF($G19="","",VLOOKUP($G19,'登録入力'!$D$10:$F$135,3,FALSE))</f>
      </c>
      <c r="J19" s="119"/>
      <c r="K19" s="120"/>
      <c r="L19" s="121"/>
      <c r="M19" s="111"/>
      <c r="N19" s="122"/>
      <c r="U19" s="15">
        <v>6</v>
      </c>
      <c r="V19" s="111">
        <f t="shared" si="0"/>
      </c>
      <c r="W19" s="112">
        <f t="shared" si="4"/>
      </c>
      <c r="X19" s="113">
        <f t="shared" si="5"/>
      </c>
      <c r="Y19" s="111">
        <f t="shared" si="1"/>
      </c>
      <c r="Z19" s="112">
        <f t="shared" si="2"/>
      </c>
      <c r="AA19" s="114">
        <f t="shared" si="3"/>
      </c>
      <c r="AB19" s="115"/>
    </row>
    <row r="20" spans="1:28" ht="24.75" customHeight="1">
      <c r="A20" s="15">
        <v>7</v>
      </c>
      <c r="B20" s="108"/>
      <c r="C20" s="117">
        <f>IF($B20="","",VLOOKUP($B20,'登録入力'!$D$10:$F$135,2,FALSE))</f>
      </c>
      <c r="D20" s="118">
        <f>IF($B20="","",VLOOKUP($B20,'登録入力'!$D$10:$F$135,3,FALSE))</f>
      </c>
      <c r="E20" s="119"/>
      <c r="F20" s="120"/>
      <c r="G20" s="110"/>
      <c r="H20" s="117">
        <f>IF($G20="","",VLOOKUP($G20,'登録入力'!$D$10:$F$135,2,FALSE))</f>
      </c>
      <c r="I20" s="118">
        <f>IF($G20="","",VLOOKUP($G20,'登録入力'!$D$10:$F$135,3,FALSE))</f>
      </c>
      <c r="J20" s="119"/>
      <c r="K20" s="120"/>
      <c r="L20" s="121"/>
      <c r="M20" s="111"/>
      <c r="N20" s="122"/>
      <c r="S20" s="372" t="s">
        <v>36</v>
      </c>
      <c r="U20" s="15">
        <v>7</v>
      </c>
      <c r="V20" s="111">
        <f aca="true" t="shared" si="6" ref="V20:V31">IF(B20="","",B20)</f>
      </c>
      <c r="W20" s="112">
        <f t="shared" si="4"/>
      </c>
      <c r="X20" s="113">
        <f t="shared" si="5"/>
      </c>
      <c r="Y20" s="111">
        <f t="shared" si="1"/>
      </c>
      <c r="Z20" s="112">
        <f t="shared" si="2"/>
      </c>
      <c r="AA20" s="114">
        <f t="shared" si="3"/>
      </c>
      <c r="AB20" s="115"/>
    </row>
    <row r="21" spans="1:28" ht="24.75" customHeight="1">
      <c r="A21" s="15">
        <v>8</v>
      </c>
      <c r="B21" s="108"/>
      <c r="C21" s="117">
        <f>IF($B21="","",VLOOKUP($B21,'登録入力'!$D$10:$F$135,2,FALSE))</f>
      </c>
      <c r="D21" s="118">
        <f>IF($B21="","",VLOOKUP($B21,'登録入力'!$D$10:$F$135,3,FALSE))</f>
      </c>
      <c r="E21" s="119"/>
      <c r="F21" s="120"/>
      <c r="G21" s="110"/>
      <c r="H21" s="117">
        <f>IF($G21="","",VLOOKUP($G21,'登録入力'!$D$10:$F$135,2,FALSE))</f>
      </c>
      <c r="I21" s="118">
        <f>IF($G21="","",VLOOKUP($G21,'登録入力'!$D$10:$F$135,3,FALSE))</f>
      </c>
      <c r="J21" s="119"/>
      <c r="K21" s="120"/>
      <c r="L21" s="121"/>
      <c r="M21" s="111"/>
      <c r="N21" s="122"/>
      <c r="S21" s="373"/>
      <c r="U21" s="15">
        <v>8</v>
      </c>
      <c r="V21" s="111">
        <f t="shared" si="6"/>
      </c>
      <c r="W21" s="112">
        <f t="shared" si="4"/>
      </c>
      <c r="X21" s="113">
        <f t="shared" si="5"/>
      </c>
      <c r="Y21" s="111">
        <f t="shared" si="1"/>
      </c>
      <c r="Z21" s="112">
        <f t="shared" si="2"/>
      </c>
      <c r="AA21" s="114">
        <f t="shared" si="3"/>
      </c>
      <c r="AB21" s="115"/>
    </row>
    <row r="22" spans="1:28" ht="24.75" customHeight="1">
      <c r="A22" s="15">
        <v>9</v>
      </c>
      <c r="B22" s="108"/>
      <c r="C22" s="117">
        <f>IF($B22="","",VLOOKUP($B22,'登録入力'!$D$10:$F$135,2,FALSE))</f>
      </c>
      <c r="D22" s="118">
        <f>IF($B22="","",VLOOKUP($B22,'登録入力'!$D$10:$F$135,3,FALSE))</f>
      </c>
      <c r="E22" s="119"/>
      <c r="F22" s="120"/>
      <c r="G22" s="110"/>
      <c r="H22" s="117">
        <f>IF($G22="","",VLOOKUP($G22,'登録入力'!$D$10:$F$135,2,FALSE))</f>
      </c>
      <c r="I22" s="118">
        <f>IF($G22="","",VLOOKUP($G22,'登録入力'!$D$10:$F$135,3,FALSE))</f>
      </c>
      <c r="J22" s="119"/>
      <c r="K22" s="120"/>
      <c r="L22" s="121"/>
      <c r="M22" s="111"/>
      <c r="N22" s="122"/>
      <c r="P22" s="371" t="s">
        <v>40</v>
      </c>
      <c r="Q22" s="371" t="s">
        <v>39</v>
      </c>
      <c r="R22" s="371" t="s">
        <v>38</v>
      </c>
      <c r="S22" s="371" t="s">
        <v>37</v>
      </c>
      <c r="U22" s="15">
        <v>9</v>
      </c>
      <c r="V22" s="111">
        <f t="shared" si="6"/>
      </c>
      <c r="W22" s="112">
        <f t="shared" si="4"/>
      </c>
      <c r="X22" s="113">
        <f t="shared" si="5"/>
      </c>
      <c r="Y22" s="111">
        <f t="shared" si="1"/>
      </c>
      <c r="Z22" s="112">
        <f t="shared" si="2"/>
      </c>
      <c r="AA22" s="114">
        <f t="shared" si="3"/>
      </c>
      <c r="AB22" s="115"/>
    </row>
    <row r="23" spans="1:28" ht="24.75" customHeight="1">
      <c r="A23" s="15">
        <v>10</v>
      </c>
      <c r="B23" s="108"/>
      <c r="C23" s="117">
        <f>IF($B23="","",VLOOKUP($B23,'登録入力'!$D$10:$F$135,2,FALSE))</f>
      </c>
      <c r="D23" s="118">
        <f>IF($B23="","",VLOOKUP($B23,'登録入力'!$D$10:$F$135,3,FALSE))</f>
      </c>
      <c r="E23" s="119"/>
      <c r="F23" s="120"/>
      <c r="G23" s="110"/>
      <c r="H23" s="117">
        <f>IF($G23="","",VLOOKUP($G23,'登録入力'!$D$10:$F$135,2,FALSE))</f>
      </c>
      <c r="I23" s="118">
        <f>IF($G23="","",VLOOKUP($G23,'登録入力'!$D$10:$F$135,3,FALSE))</f>
      </c>
      <c r="J23" s="119"/>
      <c r="K23" s="120"/>
      <c r="L23" s="121"/>
      <c r="M23" s="111"/>
      <c r="N23" s="122"/>
      <c r="P23" s="373"/>
      <c r="Q23" s="373"/>
      <c r="R23" s="373"/>
      <c r="S23" s="373"/>
      <c r="U23" s="15">
        <v>10</v>
      </c>
      <c r="V23" s="111">
        <f t="shared" si="6"/>
      </c>
      <c r="W23" s="112">
        <f t="shared" si="4"/>
      </c>
      <c r="X23" s="113">
        <f t="shared" si="5"/>
      </c>
      <c r="Y23" s="111">
        <f t="shared" si="1"/>
      </c>
      <c r="Z23" s="112">
        <f t="shared" si="2"/>
      </c>
      <c r="AA23" s="114">
        <f t="shared" si="3"/>
      </c>
      <c r="AB23" s="115"/>
    </row>
    <row r="24" spans="1:28" ht="24.75" customHeight="1">
      <c r="A24" s="15">
        <v>11</v>
      </c>
      <c r="B24" s="108"/>
      <c r="C24" s="117">
        <f>IF($B24="","",VLOOKUP($B24,'登録入力'!$D$10:$F$135,2,FALSE))</f>
      </c>
      <c r="D24" s="118">
        <f>IF($B24="","",VLOOKUP($B24,'登録入力'!$D$10:$F$135,3,FALSE))</f>
      </c>
      <c r="E24" s="119"/>
      <c r="F24" s="120"/>
      <c r="G24" s="110"/>
      <c r="H24" s="117">
        <f>IF($G24="","",VLOOKUP($G24,'登録入力'!$D$10:$F$135,2,FALSE))</f>
      </c>
      <c r="I24" s="118">
        <f>IF($G24="","",VLOOKUP($G24,'登録入力'!$D$10:$F$135,3,FALSE))</f>
      </c>
      <c r="J24" s="119"/>
      <c r="K24" s="120"/>
      <c r="L24" s="121"/>
      <c r="M24" s="111"/>
      <c r="N24" s="122"/>
      <c r="P24" s="373"/>
      <c r="Q24" s="373"/>
      <c r="R24" s="373"/>
      <c r="S24" s="373"/>
      <c r="U24" s="15">
        <v>11</v>
      </c>
      <c r="V24" s="111">
        <f t="shared" si="6"/>
      </c>
      <c r="W24" s="112">
        <f t="shared" si="4"/>
      </c>
      <c r="X24" s="113">
        <f t="shared" si="5"/>
      </c>
      <c r="Y24" s="111">
        <f t="shared" si="1"/>
      </c>
      <c r="Z24" s="112">
        <f t="shared" si="2"/>
      </c>
      <c r="AA24" s="114">
        <f t="shared" si="3"/>
      </c>
      <c r="AB24" s="115"/>
    </row>
    <row r="25" spans="1:28" ht="24.75" customHeight="1">
      <c r="A25" s="15">
        <v>12</v>
      </c>
      <c r="B25" s="108"/>
      <c r="C25" s="117">
        <f>IF($B25="","",VLOOKUP($B25,'登録入力'!$D$10:$F$135,2,FALSE))</f>
      </c>
      <c r="D25" s="118">
        <f>IF($B25="","",VLOOKUP($B25,'登録入力'!$D$10:$F$135,3,FALSE))</f>
      </c>
      <c r="E25" s="119"/>
      <c r="F25" s="120"/>
      <c r="G25" s="110"/>
      <c r="H25" s="117">
        <f>IF($G25="","",VLOOKUP($G25,'登録入力'!$D$10:$F$135,2,FALSE))</f>
      </c>
      <c r="I25" s="118">
        <f>IF($G25="","",VLOOKUP($G25,'登録入力'!$D$10:$F$135,3,FALSE))</f>
      </c>
      <c r="J25" s="119"/>
      <c r="K25" s="120"/>
      <c r="L25" s="121"/>
      <c r="M25" s="111"/>
      <c r="N25" s="122"/>
      <c r="P25" s="373"/>
      <c r="Q25" s="373"/>
      <c r="R25" s="373"/>
      <c r="S25" s="373"/>
      <c r="U25" s="15">
        <v>12</v>
      </c>
      <c r="V25" s="111">
        <f t="shared" si="6"/>
      </c>
      <c r="W25" s="112">
        <f t="shared" si="4"/>
      </c>
      <c r="X25" s="113">
        <f t="shared" si="5"/>
      </c>
      <c r="Y25" s="111">
        <f t="shared" si="1"/>
      </c>
      <c r="Z25" s="112">
        <f t="shared" si="2"/>
      </c>
      <c r="AA25" s="114">
        <f t="shared" si="3"/>
      </c>
      <c r="AB25" s="115"/>
    </row>
    <row r="26" spans="1:28" ht="24.75" customHeight="1">
      <c r="A26" s="15">
        <v>13</v>
      </c>
      <c r="B26" s="108"/>
      <c r="C26" s="117">
        <f>IF($B26="","",VLOOKUP($B26,'登録入力'!$D$10:$F$135,2,FALSE))</f>
      </c>
      <c r="D26" s="118">
        <f>IF($B26="","",VLOOKUP($B26,'登録入力'!$D$10:$F$135,3,FALSE))</f>
      </c>
      <c r="E26" s="119"/>
      <c r="F26" s="120"/>
      <c r="G26" s="110"/>
      <c r="H26" s="117">
        <f>IF($G26="","",VLOOKUP($G26,'登録入力'!$D$10:$F$135,2,FALSE))</f>
      </c>
      <c r="I26" s="118">
        <f>IF($G26="","",VLOOKUP($G26,'登録入力'!$D$10:$F$135,3,FALSE))</f>
      </c>
      <c r="J26" s="119"/>
      <c r="K26" s="120"/>
      <c r="L26" s="121"/>
      <c r="M26" s="111"/>
      <c r="N26" s="122"/>
      <c r="P26" s="373"/>
      <c r="Q26" s="373"/>
      <c r="R26" s="373"/>
      <c r="S26" s="373"/>
      <c r="U26" s="15">
        <v>13</v>
      </c>
      <c r="V26" s="111">
        <f t="shared" si="6"/>
      </c>
      <c r="W26" s="112">
        <f t="shared" si="4"/>
      </c>
      <c r="X26" s="113">
        <f t="shared" si="5"/>
      </c>
      <c r="Y26" s="111">
        <f t="shared" si="1"/>
      </c>
      <c r="Z26" s="112">
        <f t="shared" si="2"/>
      </c>
      <c r="AA26" s="114">
        <f t="shared" si="3"/>
      </c>
      <c r="AB26" s="115"/>
    </row>
    <row r="27" spans="1:28" ht="24.75" customHeight="1">
      <c r="A27" s="15">
        <v>14</v>
      </c>
      <c r="B27" s="108"/>
      <c r="C27" s="117">
        <f>IF($B27="","",VLOOKUP($B27,'登録入力'!$D$10:$F$135,2,FALSE))</f>
      </c>
      <c r="D27" s="118">
        <f>IF($B27="","",VLOOKUP($B27,'登録入力'!$D$10:$F$135,3,FALSE))</f>
      </c>
      <c r="E27" s="119"/>
      <c r="F27" s="120"/>
      <c r="G27" s="110"/>
      <c r="H27" s="117">
        <f>IF($G27="","",VLOOKUP($G27,'登録入力'!$D$10:$F$135,2,FALSE))</f>
      </c>
      <c r="I27" s="118">
        <f>IF($G27="","",VLOOKUP($G27,'登録入力'!$D$10:$F$135,3,FALSE))</f>
      </c>
      <c r="J27" s="119"/>
      <c r="K27" s="120"/>
      <c r="L27" s="121"/>
      <c r="M27" s="111"/>
      <c r="N27" s="122"/>
      <c r="P27" s="373"/>
      <c r="Q27" s="373"/>
      <c r="R27" s="373"/>
      <c r="S27" s="373"/>
      <c r="U27" s="15">
        <v>14</v>
      </c>
      <c r="V27" s="111">
        <f t="shared" si="6"/>
      </c>
      <c r="W27" s="112">
        <f t="shared" si="4"/>
      </c>
      <c r="X27" s="113">
        <f t="shared" si="5"/>
      </c>
      <c r="Y27" s="111">
        <f t="shared" si="1"/>
      </c>
      <c r="Z27" s="112">
        <f t="shared" si="2"/>
      </c>
      <c r="AA27" s="114">
        <f t="shared" si="3"/>
      </c>
      <c r="AB27" s="115"/>
    </row>
    <row r="28" spans="1:28" ht="24.75" customHeight="1">
      <c r="A28" s="15">
        <v>15</v>
      </c>
      <c r="B28" s="108"/>
      <c r="C28" s="117">
        <f>IF($B28="","",VLOOKUP($B28,'登録入力'!$D$10:$F$135,2,FALSE))</f>
      </c>
      <c r="D28" s="118">
        <f>IF($B28="","",VLOOKUP($B28,'登録入力'!$D$10:$F$135,3,FALSE))</f>
      </c>
      <c r="E28" s="119"/>
      <c r="F28" s="120"/>
      <c r="G28" s="110"/>
      <c r="H28" s="117">
        <f>IF($G28="","",VLOOKUP($G28,'登録入力'!$D$10:$F$135,2,FALSE))</f>
      </c>
      <c r="I28" s="118">
        <f>IF($G28="","",VLOOKUP($G28,'登録入力'!$D$10:$F$135,3,FALSE))</f>
      </c>
      <c r="J28" s="119"/>
      <c r="K28" s="120"/>
      <c r="L28" s="121"/>
      <c r="M28" s="111"/>
      <c r="N28" s="122"/>
      <c r="P28" s="373"/>
      <c r="Q28" s="373"/>
      <c r="R28" s="373"/>
      <c r="S28" s="373"/>
      <c r="U28" s="15">
        <v>15</v>
      </c>
      <c r="V28" s="111">
        <f t="shared" si="6"/>
      </c>
      <c r="W28" s="112">
        <f t="shared" si="4"/>
      </c>
      <c r="X28" s="113">
        <f t="shared" si="5"/>
      </c>
      <c r="Y28" s="111">
        <f t="shared" si="1"/>
      </c>
      <c r="Z28" s="112">
        <f t="shared" si="2"/>
      </c>
      <c r="AA28" s="114">
        <f t="shared" si="3"/>
      </c>
      <c r="AB28" s="115"/>
    </row>
    <row r="29" spans="1:28" ht="24.75" customHeight="1">
      <c r="A29" s="15">
        <v>16</v>
      </c>
      <c r="B29" s="108"/>
      <c r="C29" s="117">
        <f>IF($B29="","",VLOOKUP($B29,'登録入力'!$D$10:$F$135,2,FALSE))</f>
      </c>
      <c r="D29" s="118">
        <f>IF($B29="","",VLOOKUP($B29,'登録入力'!$D$10:$F$135,3,FALSE))</f>
      </c>
      <c r="E29" s="119"/>
      <c r="F29" s="120"/>
      <c r="G29" s="110"/>
      <c r="H29" s="117">
        <f>IF($G29="","",VLOOKUP($G29,'登録入力'!$D$10:$F$135,2,FALSE))</f>
      </c>
      <c r="I29" s="118">
        <f>IF($G29="","",VLOOKUP($G29,'登録入力'!$D$10:$F$135,3,FALSE))</f>
      </c>
      <c r="J29" s="119"/>
      <c r="K29" s="120"/>
      <c r="L29" s="121"/>
      <c r="M29" s="111"/>
      <c r="N29" s="122"/>
      <c r="P29" s="373"/>
      <c r="Q29" s="373"/>
      <c r="R29" s="373"/>
      <c r="S29" s="373"/>
      <c r="U29" s="15">
        <v>16</v>
      </c>
      <c r="V29" s="111">
        <f t="shared" si="6"/>
      </c>
      <c r="W29" s="112">
        <f t="shared" si="4"/>
      </c>
      <c r="X29" s="113">
        <f t="shared" si="5"/>
      </c>
      <c r="Y29" s="111">
        <f t="shared" si="1"/>
      </c>
      <c r="Z29" s="112">
        <f t="shared" si="2"/>
      </c>
      <c r="AA29" s="114">
        <f t="shared" si="3"/>
      </c>
      <c r="AB29" s="115"/>
    </row>
    <row r="30" spans="1:28" ht="24.75" customHeight="1">
      <c r="A30" s="15">
        <v>17</v>
      </c>
      <c r="B30" s="108"/>
      <c r="C30" s="117">
        <f>IF($B30="","",VLOOKUP($B30,'登録入力'!$D$10:$F$135,2,FALSE))</f>
      </c>
      <c r="D30" s="118">
        <f>IF($B30="","",VLOOKUP($B30,'登録入力'!$D$10:$F$135,3,FALSE))</f>
      </c>
      <c r="E30" s="119"/>
      <c r="F30" s="120"/>
      <c r="G30" s="110"/>
      <c r="H30" s="117">
        <f>IF($G30="","",VLOOKUP($G30,'登録入力'!$D$10:$F$135,2,FALSE))</f>
      </c>
      <c r="I30" s="118">
        <f>IF($G30="","",VLOOKUP($G30,'登録入力'!$D$10:$F$135,3,FALSE))</f>
      </c>
      <c r="J30" s="119"/>
      <c r="K30" s="120"/>
      <c r="L30" s="121"/>
      <c r="M30" s="111"/>
      <c r="N30" s="122"/>
      <c r="P30" s="373"/>
      <c r="Q30" s="373"/>
      <c r="R30" s="373"/>
      <c r="S30" s="373"/>
      <c r="U30" s="15">
        <v>17</v>
      </c>
      <c r="V30" s="111">
        <f t="shared" si="6"/>
      </c>
      <c r="W30" s="112">
        <f t="shared" si="4"/>
      </c>
      <c r="X30" s="113">
        <f t="shared" si="5"/>
      </c>
      <c r="Y30" s="111">
        <f t="shared" si="1"/>
      </c>
      <c r="Z30" s="112">
        <f t="shared" si="2"/>
      </c>
      <c r="AA30" s="114">
        <f t="shared" si="3"/>
      </c>
      <c r="AB30" s="115"/>
    </row>
    <row r="31" spans="1:28" ht="24.75" customHeight="1" thickBot="1">
      <c r="A31" s="16">
        <v>18</v>
      </c>
      <c r="B31" s="109"/>
      <c r="C31" s="117">
        <f>IF($B31="","",VLOOKUP($B31,'登録入力'!$D$10:$F$135,2,FALSE))</f>
      </c>
      <c r="D31" s="118">
        <f>IF($B31="","",VLOOKUP($B31,'登録入力'!$D$10:$F$135,3,FALSE))</f>
      </c>
      <c r="E31" s="119"/>
      <c r="F31" s="120"/>
      <c r="G31" s="110"/>
      <c r="H31" s="117">
        <f>IF($G31="","",VLOOKUP($G31,'登録入力'!$D$10:$F$135,2,FALSE))</f>
      </c>
      <c r="I31" s="118">
        <f>IF($G31="","",VLOOKUP($G31,'登録入力'!$D$10:$F$135,3,FALSE))</f>
      </c>
      <c r="J31" s="123"/>
      <c r="K31" s="124"/>
      <c r="L31" s="125"/>
      <c r="M31" s="126"/>
      <c r="N31" s="127"/>
      <c r="P31" s="373"/>
      <c r="Q31" s="373"/>
      <c r="R31" s="373"/>
      <c r="S31" s="373"/>
      <c r="U31" s="16">
        <v>18</v>
      </c>
      <c r="V31" s="111">
        <f t="shared" si="6"/>
      </c>
      <c r="W31" s="112">
        <f t="shared" si="4"/>
      </c>
      <c r="X31" s="113">
        <f t="shared" si="5"/>
      </c>
      <c r="Y31" s="111">
        <f t="shared" si="1"/>
      </c>
      <c r="Z31" s="112">
        <f t="shared" si="2"/>
      </c>
      <c r="AA31" s="114">
        <f t="shared" si="3"/>
      </c>
      <c r="AB31" s="116"/>
    </row>
    <row r="32" spans="1:28" s="30" customFormat="1" ht="30" customHeight="1" thickBot="1">
      <c r="A32" s="25"/>
      <c r="B32" s="26"/>
      <c r="C32" s="27" t="s">
        <v>19</v>
      </c>
      <c r="D32" s="345">
        <f>IF(B14="","",COUNT(B14:B31))</f>
      </c>
      <c r="E32" s="345"/>
      <c r="F32" s="345"/>
      <c r="G32" s="28" t="s">
        <v>20</v>
      </c>
      <c r="H32" s="345">
        <f>IF(D32="","",WIDECHAR(TEXT(D32*2000,"#,##0")))</f>
      </c>
      <c r="I32" s="345"/>
      <c r="J32" s="345"/>
      <c r="K32" s="345"/>
      <c r="L32" s="28" t="s">
        <v>21</v>
      </c>
      <c r="M32" s="26"/>
      <c r="N32" s="29"/>
      <c r="P32" s="373"/>
      <c r="Q32" s="373"/>
      <c r="R32" s="373"/>
      <c r="S32" s="373"/>
      <c r="U32" s="43"/>
      <c r="V32" s="27" t="s">
        <v>19</v>
      </c>
      <c r="W32" s="28">
        <f>IF(D32="","",D32)</f>
      </c>
      <c r="X32" s="28" t="s">
        <v>20</v>
      </c>
      <c r="Y32" s="346">
        <f>IF(H32="","",H32)</f>
      </c>
      <c r="Z32" s="346"/>
      <c r="AA32" s="28" t="s">
        <v>21</v>
      </c>
      <c r="AB32" s="44"/>
    </row>
  </sheetData>
  <sheetProtection formatCells="0"/>
  <mergeCells count="30">
    <mergeCell ref="V5:W5"/>
    <mergeCell ref="D32:F32"/>
    <mergeCell ref="H32:K32"/>
    <mergeCell ref="H13:I13"/>
    <mergeCell ref="I8:L8"/>
    <mergeCell ref="I9:L9"/>
    <mergeCell ref="C8:F8"/>
    <mergeCell ref="S22:S32"/>
    <mergeCell ref="P22:P32"/>
    <mergeCell ref="A11:N11"/>
    <mergeCell ref="A1:C1"/>
    <mergeCell ref="J6:K6"/>
    <mergeCell ref="D1:G1"/>
    <mergeCell ref="A3:C3"/>
    <mergeCell ref="D3:G3"/>
    <mergeCell ref="H1:L1"/>
    <mergeCell ref="C12:D12"/>
    <mergeCell ref="H3:L3"/>
    <mergeCell ref="Q22:Q32"/>
    <mergeCell ref="R22:R32"/>
    <mergeCell ref="Y32:Z32"/>
    <mergeCell ref="S20:S21"/>
    <mergeCell ref="C13:D13"/>
    <mergeCell ref="X6:Y6"/>
    <mergeCell ref="Y12:Z12"/>
    <mergeCell ref="U11:AB11"/>
    <mergeCell ref="W13:X13"/>
    <mergeCell ref="Z13:AA13"/>
    <mergeCell ref="G12:I12"/>
    <mergeCell ref="E6:F6"/>
  </mergeCells>
  <printOptions/>
  <pageMargins left="0.7874015748031497" right="0" top="0.7874015748031497" bottom="0.3937007874015748" header="0" footer="0"/>
  <pageSetup fitToHeight="1" fitToWidth="1" horizontalDpi="400" verticalDpi="400" orientation="landscape" paperSize="12" scale="95" r:id="rId1"/>
</worksheet>
</file>

<file path=xl/worksheets/sheet9.xml><?xml version="1.0" encoding="utf-8"?>
<worksheet xmlns="http://schemas.openxmlformats.org/spreadsheetml/2006/main" xmlns:r="http://schemas.openxmlformats.org/officeDocument/2006/relationships">
  <sheetPr>
    <pageSetUpPr fitToPage="1"/>
  </sheetPr>
  <dimension ref="A1:AB32"/>
  <sheetViews>
    <sheetView zoomScale="75" zoomScaleNormal="75" workbookViewId="0" topLeftCell="A1">
      <selection activeCell="AB1" sqref="AB1"/>
    </sheetView>
  </sheetViews>
  <sheetFormatPr defaultColWidth="9.00390625" defaultRowHeight="13.5"/>
  <cols>
    <col min="1" max="1" width="3.625" style="0" customWidth="1"/>
    <col min="2" max="2" width="10.625" style="0" customWidth="1"/>
    <col min="3" max="4" width="8.625" style="0" customWidth="1"/>
    <col min="5" max="6" width="2.125" style="0" customWidth="1"/>
    <col min="7" max="7" width="10.625" style="0" customWidth="1"/>
    <col min="8" max="9" width="8.625" style="0" customWidth="1"/>
    <col min="10" max="11" width="2.125" style="0" customWidth="1"/>
    <col min="12" max="12" width="2.625" style="0" customWidth="1"/>
    <col min="13" max="14" width="11.125" style="0" customWidth="1"/>
    <col min="15" max="20" width="2.625" style="0" customWidth="1"/>
    <col min="21" max="21" width="5.625" style="0" customWidth="1"/>
    <col min="22" max="22" width="10.625" style="0" customWidth="1"/>
    <col min="23" max="24" width="8.625" style="0" customWidth="1"/>
    <col min="25" max="25" width="10.625" style="0" customWidth="1"/>
    <col min="26" max="27" width="8.625" style="0" customWidth="1"/>
    <col min="28" max="28" width="9.125" style="0" customWidth="1"/>
  </cols>
  <sheetData>
    <row r="1" spans="1:28" ht="19.5" customHeight="1">
      <c r="A1" s="357" t="s">
        <v>81</v>
      </c>
      <c r="B1" s="358"/>
      <c r="C1" s="359"/>
      <c r="D1" s="360" t="s">
        <v>82</v>
      </c>
      <c r="E1" s="358"/>
      <c r="F1" s="358"/>
      <c r="G1" s="359"/>
      <c r="H1" s="365" t="s">
        <v>83</v>
      </c>
      <c r="I1" s="366"/>
      <c r="J1" s="366"/>
      <c r="K1" s="366"/>
      <c r="L1" s="367"/>
      <c r="M1" s="104" t="s">
        <v>84</v>
      </c>
      <c r="N1" s="105"/>
      <c r="U1" s="49" t="s">
        <v>41</v>
      </c>
      <c r="V1" s="283">
        <f>'登録入力'!D2</f>
        <v>0</v>
      </c>
      <c r="W1" s="4"/>
      <c r="X1" s="4"/>
      <c r="Y1" s="4"/>
      <c r="Z1" s="4"/>
      <c r="AA1" s="4"/>
      <c r="AB1" s="5"/>
    </row>
    <row r="2" spans="1:28" ht="19.5" customHeight="1">
      <c r="A2" s="34"/>
      <c r="B2" s="35"/>
      <c r="C2" s="36"/>
      <c r="D2" s="37"/>
      <c r="E2" s="38"/>
      <c r="F2" s="38"/>
      <c r="G2" s="39"/>
      <c r="H2" s="40"/>
      <c r="I2" s="38"/>
      <c r="J2" s="38"/>
      <c r="K2" s="38"/>
      <c r="L2" s="39"/>
      <c r="M2" s="38"/>
      <c r="N2" s="41"/>
      <c r="U2" s="34"/>
      <c r="V2" s="35"/>
      <c r="W2" s="1"/>
      <c r="X2" s="50" t="s">
        <v>42</v>
      </c>
      <c r="Y2" s="1"/>
      <c r="Z2" s="1"/>
      <c r="AA2" s="1"/>
      <c r="AB2" s="2"/>
    </row>
    <row r="3" spans="1:28" ht="19.5" customHeight="1" thickBot="1">
      <c r="A3" s="361" t="s">
        <v>69</v>
      </c>
      <c r="B3" s="362"/>
      <c r="C3" s="363"/>
      <c r="D3" s="364" t="s">
        <v>70</v>
      </c>
      <c r="E3" s="362"/>
      <c r="F3" s="362"/>
      <c r="G3" s="363"/>
      <c r="H3" s="368" t="s">
        <v>71</v>
      </c>
      <c r="I3" s="369"/>
      <c r="J3" s="369"/>
      <c r="K3" s="369"/>
      <c r="L3" s="370"/>
      <c r="M3" s="106" t="s">
        <v>72</v>
      </c>
      <c r="N3" s="107"/>
      <c r="U3" s="6"/>
      <c r="V3" s="1"/>
      <c r="W3" s="1"/>
      <c r="X3" s="1"/>
      <c r="Y3" s="1"/>
      <c r="Z3" s="139" t="str">
        <f>"平成　"&amp;'使用の手引き'!$A$6&amp;"　年"</f>
        <v>平成　２２　年</v>
      </c>
      <c r="AA3" s="51" t="s">
        <v>89</v>
      </c>
      <c r="AB3" s="52" t="s">
        <v>226</v>
      </c>
    </row>
    <row r="4" spans="21:28" ht="7.5" customHeight="1" thickBot="1">
      <c r="U4" s="6"/>
      <c r="V4" s="1"/>
      <c r="W4" s="1"/>
      <c r="X4" s="1"/>
      <c r="Y4" s="1"/>
      <c r="Z4" s="1"/>
      <c r="AA4" s="1"/>
      <c r="AB4" s="2"/>
    </row>
    <row r="5" spans="1:28" ht="20.25" customHeight="1">
      <c r="A5" s="3"/>
      <c r="B5" s="24" t="s">
        <v>12</v>
      </c>
      <c r="C5" s="4"/>
      <c r="D5" s="4"/>
      <c r="E5" s="4"/>
      <c r="F5" s="4"/>
      <c r="G5" s="4"/>
      <c r="H5" s="4"/>
      <c r="I5" s="4"/>
      <c r="J5" s="4"/>
      <c r="K5" s="4"/>
      <c r="L5" s="4"/>
      <c r="M5" s="4"/>
      <c r="N5" s="5"/>
      <c r="U5" s="282">
        <f>'登録入力'!F2</f>
        <v>0</v>
      </c>
      <c r="V5" s="374">
        <f>'登録入力'!G2</f>
        <v>0</v>
      </c>
      <c r="W5" s="374"/>
      <c r="X5" s="53" t="s">
        <v>43</v>
      </c>
      <c r="Y5" s="1"/>
      <c r="Z5" s="1"/>
      <c r="AA5" s="1"/>
      <c r="AB5" s="2"/>
    </row>
    <row r="6" spans="1:28" ht="19.5" customHeight="1">
      <c r="A6" s="6"/>
      <c r="B6" s="1"/>
      <c r="C6" s="7" t="str">
        <f>"平成　"&amp;'使用の手引き'!$A$6&amp;"　年"</f>
        <v>平成　２２　年</v>
      </c>
      <c r="D6" s="148"/>
      <c r="E6" s="383" t="s">
        <v>13</v>
      </c>
      <c r="F6" s="383"/>
      <c r="G6" s="148"/>
      <c r="H6" s="1" t="s">
        <v>140</v>
      </c>
      <c r="J6" s="331"/>
      <c r="K6" s="331"/>
      <c r="L6" s="1"/>
      <c r="M6" s="1"/>
      <c r="N6" s="2"/>
      <c r="U6" s="6"/>
      <c r="V6" s="1"/>
      <c r="W6" s="150" t="s">
        <v>73</v>
      </c>
      <c r="X6" s="347">
        <f>IF(H32="","",H32&amp;"－")</f>
      </c>
      <c r="Y6" s="347"/>
      <c r="Z6" s="1"/>
      <c r="AA6" s="1"/>
      <c r="AB6" s="2"/>
    </row>
    <row r="7" spans="1:28" ht="19.5" customHeight="1">
      <c r="A7" s="6"/>
      <c r="B7" s="1"/>
      <c r="C7" s="1"/>
      <c r="D7" s="1"/>
      <c r="E7" s="1"/>
      <c r="F7" s="1"/>
      <c r="G7" s="1"/>
      <c r="H7" s="1"/>
      <c r="I7" s="1"/>
      <c r="J7" s="1"/>
      <c r="K7" s="1"/>
      <c r="L7" s="1"/>
      <c r="M7" s="1"/>
      <c r="N7" s="2"/>
      <c r="U7" s="6"/>
      <c r="V7" s="1"/>
      <c r="W7" s="7" t="s">
        <v>74</v>
      </c>
      <c r="X7" s="1" t="s">
        <v>90</v>
      </c>
      <c r="Y7" s="1"/>
      <c r="Z7" s="60">
        <f>W32</f>
      </c>
      <c r="AA7" s="1" t="s">
        <v>47</v>
      </c>
      <c r="AB7" s="2"/>
    </row>
    <row r="8" spans="1:28" ht="24.75" customHeight="1">
      <c r="A8" s="6"/>
      <c r="B8" s="278">
        <f>'登録入力'!F2</f>
        <v>0</v>
      </c>
      <c r="C8" s="384">
        <f>'登録入力'!G2</f>
        <v>0</v>
      </c>
      <c r="D8" s="384"/>
      <c r="E8" s="384"/>
      <c r="F8" s="384"/>
      <c r="G8" s="22" t="s">
        <v>15</v>
      </c>
      <c r="H8" s="22"/>
      <c r="I8" s="356">
        <f>IF(ISTEXT('登録入力'!$G$3)=TRUE,'登録入力'!$G$3,"")</f>
      </c>
      <c r="J8" s="356"/>
      <c r="K8" s="356"/>
      <c r="L8" s="356"/>
      <c r="M8" s="23"/>
      <c r="N8" s="97" t="s">
        <v>56</v>
      </c>
      <c r="U8" s="6"/>
      <c r="V8" s="1" t="s">
        <v>48</v>
      </c>
      <c r="W8" s="1"/>
      <c r="X8" s="1"/>
      <c r="Y8" s="1"/>
      <c r="Z8" s="1"/>
      <c r="AA8" s="1"/>
      <c r="AB8" s="2"/>
    </row>
    <row r="9" spans="1:28" ht="26.25" customHeight="1" thickBot="1">
      <c r="A9" s="8"/>
      <c r="B9" s="9"/>
      <c r="C9" s="9"/>
      <c r="D9" s="9"/>
      <c r="E9" s="9"/>
      <c r="F9" s="9"/>
      <c r="G9" s="21" t="s">
        <v>16</v>
      </c>
      <c r="H9" s="21"/>
      <c r="I9" s="377">
        <f>IF(ISTEXT('登録入力'!$D$6)=TRUE,'登録入力'!$D$6,"")</f>
      </c>
      <c r="J9" s="377"/>
      <c r="K9" s="377"/>
      <c r="L9" s="377"/>
      <c r="M9" s="96" t="s">
        <v>156</v>
      </c>
      <c r="N9" s="10"/>
      <c r="U9" s="8"/>
      <c r="V9" s="9"/>
      <c r="W9" s="9"/>
      <c r="X9" s="54" t="s">
        <v>49</v>
      </c>
      <c r="Y9" s="9"/>
      <c r="Z9" s="9"/>
      <c r="AA9" s="9"/>
      <c r="AB9" s="55" t="s">
        <v>75</v>
      </c>
    </row>
    <row r="10" spans="1:22" ht="7.5" customHeight="1" thickBot="1">
      <c r="A10" s="12"/>
      <c r="B10" s="12"/>
      <c r="C10" s="12"/>
      <c r="D10" s="12"/>
      <c r="E10" s="12"/>
      <c r="F10" s="12"/>
      <c r="G10" s="47"/>
      <c r="H10" s="47"/>
      <c r="I10" s="47"/>
      <c r="J10" s="47"/>
      <c r="K10" s="47"/>
      <c r="L10" s="47"/>
      <c r="M10" s="48"/>
      <c r="N10" s="12"/>
      <c r="U10" s="9"/>
      <c r="V10" s="9"/>
    </row>
    <row r="11" spans="1:28" ht="30" customHeight="1" thickBot="1">
      <c r="A11" s="378" t="s">
        <v>87</v>
      </c>
      <c r="B11" s="379"/>
      <c r="C11" s="379"/>
      <c r="D11" s="379"/>
      <c r="E11" s="379"/>
      <c r="F11" s="379"/>
      <c r="G11" s="379"/>
      <c r="H11" s="379"/>
      <c r="I11" s="379"/>
      <c r="J11" s="379"/>
      <c r="K11" s="379"/>
      <c r="L11" s="379"/>
      <c r="M11" s="379"/>
      <c r="N11" s="380"/>
      <c r="U11" s="350" t="s">
        <v>88</v>
      </c>
      <c r="V11" s="351"/>
      <c r="W11" s="351"/>
      <c r="X11" s="351"/>
      <c r="Y11" s="351"/>
      <c r="Z11" s="351"/>
      <c r="AA11" s="351"/>
      <c r="AB11" s="352"/>
    </row>
    <row r="12" spans="1:28" ht="30" customHeight="1" thickBot="1">
      <c r="A12" s="11"/>
      <c r="B12" s="31" t="s">
        <v>10</v>
      </c>
      <c r="C12" s="381">
        <f>'登録入力'!D2</f>
        <v>0</v>
      </c>
      <c r="D12" s="382"/>
      <c r="E12" s="279" t="s">
        <v>76</v>
      </c>
      <c r="F12" s="280"/>
      <c r="G12" s="375">
        <f>'登録入力'!G2</f>
        <v>0</v>
      </c>
      <c r="H12" s="376"/>
      <c r="I12" s="376"/>
      <c r="J12" s="32"/>
      <c r="K12" s="32" t="s">
        <v>11</v>
      </c>
      <c r="L12" s="32"/>
      <c r="M12" s="12"/>
      <c r="N12" s="33"/>
      <c r="U12" s="11"/>
      <c r="V12" s="31" t="s">
        <v>10</v>
      </c>
      <c r="W12" s="281">
        <f>'登録入力'!D2</f>
        <v>0</v>
      </c>
      <c r="X12" s="279" t="s">
        <v>76</v>
      </c>
      <c r="Y12" s="348">
        <f>'登録入力'!G2</f>
        <v>0</v>
      </c>
      <c r="Z12" s="349"/>
      <c r="AA12" s="32" t="s">
        <v>11</v>
      </c>
      <c r="AB12" s="45"/>
    </row>
    <row r="13" spans="1:28" ht="22.5" customHeight="1">
      <c r="A13" s="13"/>
      <c r="B13" s="17" t="s">
        <v>6</v>
      </c>
      <c r="C13" s="353" t="s">
        <v>5</v>
      </c>
      <c r="D13" s="355"/>
      <c r="E13" s="18"/>
      <c r="F13" s="19"/>
      <c r="G13" s="20" t="s">
        <v>6</v>
      </c>
      <c r="H13" s="353" t="s">
        <v>7</v>
      </c>
      <c r="I13" s="355"/>
      <c r="J13" s="18"/>
      <c r="K13" s="19"/>
      <c r="L13" s="20"/>
      <c r="M13" s="17" t="s">
        <v>8</v>
      </c>
      <c r="N13" s="14" t="s">
        <v>77</v>
      </c>
      <c r="U13" s="13"/>
      <c r="V13" s="17" t="s">
        <v>6</v>
      </c>
      <c r="W13" s="353" t="s">
        <v>5</v>
      </c>
      <c r="X13" s="354"/>
      <c r="Y13" s="17" t="s">
        <v>6</v>
      </c>
      <c r="Z13" s="353" t="s">
        <v>7</v>
      </c>
      <c r="AA13" s="355"/>
      <c r="AB13" s="46" t="s">
        <v>8</v>
      </c>
    </row>
    <row r="14" spans="1:28" ht="24.75" customHeight="1">
      <c r="A14" s="15">
        <v>1</v>
      </c>
      <c r="B14" s="108"/>
      <c r="C14" s="117">
        <f>IF($B14="","",VLOOKUP($B14,'登録入力'!$D$10:$F$135,2,FALSE))</f>
      </c>
      <c r="D14" s="118">
        <f>IF($B14="","",VLOOKUP($B14,'登録入力'!$D$10:$F$135,3,FALSE))</f>
      </c>
      <c r="E14" s="119"/>
      <c r="F14" s="120"/>
      <c r="G14" s="110"/>
      <c r="H14" s="117">
        <f>IF($G14="","",VLOOKUP($G14,'登録入力'!$D$10:$F$135,2,FALSE))</f>
      </c>
      <c r="I14" s="118">
        <f>IF($G14="","",VLOOKUP($G14,'登録入力'!$D$10:$F$135,3,FALSE))</f>
      </c>
      <c r="J14" s="119"/>
      <c r="K14" s="120"/>
      <c r="L14" s="121"/>
      <c r="M14" s="111"/>
      <c r="N14" s="122"/>
      <c r="U14" s="15">
        <v>1</v>
      </c>
      <c r="V14" s="111">
        <f aca="true" t="shared" si="0" ref="V14:X19">IF(B14="","",B14)</f>
      </c>
      <c r="W14" s="112">
        <f t="shared" si="0"/>
      </c>
      <c r="X14" s="113">
        <f t="shared" si="0"/>
      </c>
      <c r="Y14" s="111">
        <f aca="true" t="shared" si="1" ref="Y14:Y31">IF(G14="","",G14)</f>
      </c>
      <c r="Z14" s="112">
        <f aca="true" t="shared" si="2" ref="Z14:Z31">IF(H14="","",H14)</f>
      </c>
      <c r="AA14" s="114">
        <f aca="true" t="shared" si="3" ref="AA14:AA31">IF(I14="","",I14)</f>
      </c>
      <c r="AB14" s="115"/>
    </row>
    <row r="15" spans="1:28" ht="24.75" customHeight="1">
      <c r="A15" s="15">
        <v>2</v>
      </c>
      <c r="B15" s="108"/>
      <c r="C15" s="117">
        <f>IF($B15="","",VLOOKUP($B15,'登録入力'!$D$10:$F$135,2,FALSE))</f>
      </c>
      <c r="D15" s="118">
        <f>IF($B15="","",VLOOKUP($B15,'登録入力'!$D$10:$F$135,3,FALSE))</f>
      </c>
      <c r="E15" s="119"/>
      <c r="F15" s="120"/>
      <c r="G15" s="110"/>
      <c r="H15" s="117">
        <f>IF($G15="","",VLOOKUP($G15,'登録入力'!$D$10:$F$135,2,FALSE))</f>
      </c>
      <c r="I15" s="118">
        <f>IF($G15="","",VLOOKUP($G15,'登録入力'!$D$10:$F$135,3,FALSE))</f>
      </c>
      <c r="J15" s="119"/>
      <c r="K15" s="120"/>
      <c r="L15" s="121"/>
      <c r="M15" s="111"/>
      <c r="N15" s="122"/>
      <c r="U15" s="15">
        <v>2</v>
      </c>
      <c r="V15" s="111">
        <f t="shared" si="0"/>
      </c>
      <c r="W15" s="112">
        <f t="shared" si="0"/>
      </c>
      <c r="X15" s="113">
        <f t="shared" si="0"/>
      </c>
      <c r="Y15" s="111">
        <f t="shared" si="1"/>
      </c>
      <c r="Z15" s="112">
        <f t="shared" si="2"/>
      </c>
      <c r="AA15" s="114">
        <f t="shared" si="3"/>
      </c>
      <c r="AB15" s="115"/>
    </row>
    <row r="16" spans="1:28" ht="24.75" customHeight="1">
      <c r="A16" s="15">
        <v>3</v>
      </c>
      <c r="B16" s="108"/>
      <c r="C16" s="117">
        <f>IF($B16="","",VLOOKUP($B16,'登録入力'!$D$10:$F$135,2,FALSE))</f>
      </c>
      <c r="D16" s="118">
        <f>IF($B16="","",VLOOKUP($B16,'登録入力'!$D$10:$F$135,3,FALSE))</f>
      </c>
      <c r="E16" s="119"/>
      <c r="F16" s="120"/>
      <c r="G16" s="110"/>
      <c r="H16" s="117">
        <f>IF($G16="","",VLOOKUP($G16,'登録入力'!$D$10:$F$135,2,FALSE))</f>
      </c>
      <c r="I16" s="118">
        <f>IF($G16="","",VLOOKUP($G16,'登録入力'!$D$10:$F$135,3,FALSE))</f>
      </c>
      <c r="J16" s="119"/>
      <c r="K16" s="120"/>
      <c r="L16" s="121"/>
      <c r="M16" s="111"/>
      <c r="N16" s="122"/>
      <c r="U16" s="15">
        <v>3</v>
      </c>
      <c r="V16" s="111">
        <f t="shared" si="0"/>
      </c>
      <c r="W16" s="112">
        <f t="shared" si="0"/>
      </c>
      <c r="X16" s="113">
        <f t="shared" si="0"/>
      </c>
      <c r="Y16" s="111">
        <f t="shared" si="1"/>
      </c>
      <c r="Z16" s="112">
        <f t="shared" si="2"/>
      </c>
      <c r="AA16" s="114">
        <f t="shared" si="3"/>
      </c>
      <c r="AB16" s="115"/>
    </row>
    <row r="17" spans="1:28" ht="24.75" customHeight="1">
      <c r="A17" s="15">
        <v>4</v>
      </c>
      <c r="B17" s="108"/>
      <c r="C17" s="117">
        <f>IF($B17="","",VLOOKUP($B17,'登録入力'!$D$10:$F$135,2,FALSE))</f>
      </c>
      <c r="D17" s="118">
        <f>IF($B17="","",VLOOKUP($B17,'登録入力'!$D$10:$F$135,3,FALSE))</f>
      </c>
      <c r="E17" s="119"/>
      <c r="F17" s="120"/>
      <c r="G17" s="110"/>
      <c r="H17" s="117">
        <f>IF($G17="","",VLOOKUP($G17,'登録入力'!$D$10:$F$135,2,FALSE))</f>
      </c>
      <c r="I17" s="118">
        <f>IF($G17="","",VLOOKUP($G17,'登録入力'!$D$10:$F$135,3,FALSE))</f>
      </c>
      <c r="J17" s="119"/>
      <c r="K17" s="120"/>
      <c r="L17" s="121"/>
      <c r="M17" s="111"/>
      <c r="N17" s="122"/>
      <c r="U17" s="15">
        <v>4</v>
      </c>
      <c r="V17" s="111">
        <f t="shared" si="0"/>
      </c>
      <c r="W17" s="112">
        <f aca="true" t="shared" si="4" ref="W17:W31">IF(C17="","",C17)</f>
      </c>
      <c r="X17" s="113">
        <f aca="true" t="shared" si="5" ref="X17:X31">IF(D17="","",D17)</f>
      </c>
      <c r="Y17" s="111">
        <f t="shared" si="1"/>
      </c>
      <c r="Z17" s="112">
        <f t="shared" si="2"/>
      </c>
      <c r="AA17" s="114">
        <f t="shared" si="3"/>
      </c>
      <c r="AB17" s="115"/>
    </row>
    <row r="18" spans="1:28" ht="24.75" customHeight="1">
      <c r="A18" s="15">
        <v>5</v>
      </c>
      <c r="B18" s="108"/>
      <c r="C18" s="117">
        <f>IF($B18="","",VLOOKUP($B18,'登録入力'!$D$10:$F$135,2,FALSE))</f>
      </c>
      <c r="D18" s="118">
        <f>IF($B18="","",VLOOKUP($B18,'登録入力'!$D$10:$F$135,3,FALSE))</f>
      </c>
      <c r="E18" s="119"/>
      <c r="F18" s="120"/>
      <c r="G18" s="110"/>
      <c r="H18" s="117">
        <f>IF($G18="","",VLOOKUP($G18,'登録入力'!$D$10:$F$135,2,FALSE))</f>
      </c>
      <c r="I18" s="118">
        <f>IF($G18="","",VLOOKUP($G18,'登録入力'!$D$10:$F$135,3,FALSE))</f>
      </c>
      <c r="J18" s="119"/>
      <c r="K18" s="120"/>
      <c r="L18" s="121"/>
      <c r="M18" s="111"/>
      <c r="N18" s="122"/>
      <c r="U18" s="15">
        <v>5</v>
      </c>
      <c r="V18" s="111">
        <f t="shared" si="0"/>
      </c>
      <c r="W18" s="112">
        <f t="shared" si="4"/>
      </c>
      <c r="X18" s="113">
        <f t="shared" si="5"/>
      </c>
      <c r="Y18" s="111">
        <f t="shared" si="1"/>
      </c>
      <c r="Z18" s="112">
        <f t="shared" si="2"/>
      </c>
      <c r="AA18" s="114">
        <f t="shared" si="3"/>
      </c>
      <c r="AB18" s="115"/>
    </row>
    <row r="19" spans="1:28" ht="24.75" customHeight="1">
      <c r="A19" s="15">
        <v>6</v>
      </c>
      <c r="B19" s="108"/>
      <c r="C19" s="117">
        <f>IF($B19="","",VLOOKUP($B19,'登録入力'!$D$10:$F$135,2,FALSE))</f>
      </c>
      <c r="D19" s="118">
        <f>IF($B19="","",VLOOKUP($B19,'登録入力'!$D$10:$F$135,3,FALSE))</f>
      </c>
      <c r="E19" s="119"/>
      <c r="F19" s="120"/>
      <c r="G19" s="110"/>
      <c r="H19" s="117">
        <f>IF($G19="","",VLOOKUP($G19,'登録入力'!$D$10:$F$135,2,FALSE))</f>
      </c>
      <c r="I19" s="118">
        <f>IF($G19="","",VLOOKUP($G19,'登録入力'!$D$10:$F$135,3,FALSE))</f>
      </c>
      <c r="J19" s="119"/>
      <c r="K19" s="120"/>
      <c r="L19" s="121"/>
      <c r="M19" s="111"/>
      <c r="N19" s="122"/>
      <c r="U19" s="15">
        <v>6</v>
      </c>
      <c r="V19" s="111">
        <f t="shared" si="0"/>
      </c>
      <c r="W19" s="112">
        <f t="shared" si="4"/>
      </c>
      <c r="X19" s="113">
        <f t="shared" si="5"/>
      </c>
      <c r="Y19" s="111">
        <f t="shared" si="1"/>
      </c>
      <c r="Z19" s="112">
        <f t="shared" si="2"/>
      </c>
      <c r="AA19" s="114">
        <f t="shared" si="3"/>
      </c>
      <c r="AB19" s="115"/>
    </row>
    <row r="20" spans="1:28" ht="24.75" customHeight="1">
      <c r="A20" s="15">
        <v>7</v>
      </c>
      <c r="B20" s="108"/>
      <c r="C20" s="117">
        <f>IF($B20="","",VLOOKUP($B20,'登録入力'!$D$10:$F$135,2,FALSE))</f>
      </c>
      <c r="D20" s="118">
        <f>IF($B20="","",VLOOKUP($B20,'登録入力'!$D$10:$F$135,3,FALSE))</f>
      </c>
      <c r="E20" s="119"/>
      <c r="F20" s="120"/>
      <c r="G20" s="110"/>
      <c r="H20" s="117">
        <f>IF($G20="","",VLOOKUP($G20,'登録入力'!$D$10:$F$135,2,FALSE))</f>
      </c>
      <c r="I20" s="118">
        <f>IF($G20="","",VLOOKUP($G20,'登録入力'!$D$10:$F$135,3,FALSE))</f>
      </c>
      <c r="J20" s="119"/>
      <c r="K20" s="120"/>
      <c r="L20" s="121"/>
      <c r="M20" s="111"/>
      <c r="N20" s="122"/>
      <c r="S20" s="372" t="s">
        <v>36</v>
      </c>
      <c r="U20" s="15">
        <v>7</v>
      </c>
      <c r="V20" s="111">
        <f aca="true" t="shared" si="6" ref="V20:V31">IF(B20="","",B20)</f>
      </c>
      <c r="W20" s="112">
        <f t="shared" si="4"/>
      </c>
      <c r="X20" s="113">
        <f t="shared" si="5"/>
      </c>
      <c r="Y20" s="111">
        <f t="shared" si="1"/>
      </c>
      <c r="Z20" s="112">
        <f t="shared" si="2"/>
      </c>
      <c r="AA20" s="114">
        <f t="shared" si="3"/>
      </c>
      <c r="AB20" s="115"/>
    </row>
    <row r="21" spans="1:28" ht="24.75" customHeight="1">
      <c r="A21" s="15">
        <v>8</v>
      </c>
      <c r="B21" s="108"/>
      <c r="C21" s="117">
        <f>IF($B21="","",VLOOKUP($B21,'登録入力'!$D$10:$F$135,2,FALSE))</f>
      </c>
      <c r="D21" s="118">
        <f>IF($B21="","",VLOOKUP($B21,'登録入力'!$D$10:$F$135,3,FALSE))</f>
      </c>
      <c r="E21" s="119"/>
      <c r="F21" s="120"/>
      <c r="G21" s="110"/>
      <c r="H21" s="117">
        <f>IF($G21="","",VLOOKUP($G21,'登録入力'!$D$10:$F$135,2,FALSE))</f>
      </c>
      <c r="I21" s="118">
        <f>IF($G21="","",VLOOKUP($G21,'登録入力'!$D$10:$F$135,3,FALSE))</f>
      </c>
      <c r="J21" s="119"/>
      <c r="K21" s="120"/>
      <c r="L21" s="121"/>
      <c r="M21" s="111"/>
      <c r="N21" s="122"/>
      <c r="S21" s="372"/>
      <c r="U21" s="15">
        <v>8</v>
      </c>
      <c r="V21" s="111">
        <f t="shared" si="6"/>
      </c>
      <c r="W21" s="112">
        <f t="shared" si="4"/>
      </c>
      <c r="X21" s="113">
        <f t="shared" si="5"/>
      </c>
      <c r="Y21" s="111">
        <f t="shared" si="1"/>
      </c>
      <c r="Z21" s="112">
        <f t="shared" si="2"/>
      </c>
      <c r="AA21" s="114">
        <f t="shared" si="3"/>
      </c>
      <c r="AB21" s="115"/>
    </row>
    <row r="22" spans="1:28" ht="24.75" customHeight="1">
      <c r="A22" s="15">
        <v>9</v>
      </c>
      <c r="B22" s="108"/>
      <c r="C22" s="117">
        <f>IF($B22="","",VLOOKUP($B22,'登録入力'!$D$10:$F$135,2,FALSE))</f>
      </c>
      <c r="D22" s="118">
        <f>IF($B22="","",VLOOKUP($B22,'登録入力'!$D$10:$F$135,3,FALSE))</f>
      </c>
      <c r="E22" s="119"/>
      <c r="F22" s="120"/>
      <c r="G22" s="110"/>
      <c r="H22" s="117">
        <f>IF($G22="","",VLOOKUP($G22,'登録入力'!$D$10:$F$135,2,FALSE))</f>
      </c>
      <c r="I22" s="118">
        <f>IF($G22="","",VLOOKUP($G22,'登録入力'!$D$10:$F$135,3,FALSE))</f>
      </c>
      <c r="J22" s="119"/>
      <c r="K22" s="120"/>
      <c r="L22" s="121"/>
      <c r="M22" s="111"/>
      <c r="N22" s="122"/>
      <c r="P22" s="371" t="s">
        <v>40</v>
      </c>
      <c r="Q22" s="371" t="s">
        <v>39</v>
      </c>
      <c r="R22" s="371" t="s">
        <v>38</v>
      </c>
      <c r="S22" s="371" t="s">
        <v>37</v>
      </c>
      <c r="U22" s="15">
        <v>9</v>
      </c>
      <c r="V22" s="111">
        <f t="shared" si="6"/>
      </c>
      <c r="W22" s="112">
        <f t="shared" si="4"/>
      </c>
      <c r="X22" s="113">
        <f t="shared" si="5"/>
      </c>
      <c r="Y22" s="111">
        <f t="shared" si="1"/>
      </c>
      <c r="Z22" s="112">
        <f t="shared" si="2"/>
      </c>
      <c r="AA22" s="114">
        <f t="shared" si="3"/>
      </c>
      <c r="AB22" s="115"/>
    </row>
    <row r="23" spans="1:28" ht="24.75" customHeight="1">
      <c r="A23" s="15">
        <v>10</v>
      </c>
      <c r="B23" s="108"/>
      <c r="C23" s="117">
        <f>IF($B23="","",VLOOKUP($B23,'登録入力'!$D$10:$F$135,2,FALSE))</f>
      </c>
      <c r="D23" s="118">
        <f>IF($B23="","",VLOOKUP($B23,'登録入力'!$D$10:$F$135,3,FALSE))</f>
      </c>
      <c r="E23" s="119"/>
      <c r="F23" s="120"/>
      <c r="G23" s="110"/>
      <c r="H23" s="117">
        <f>IF($G23="","",VLOOKUP($G23,'登録入力'!$D$10:$F$135,2,FALSE))</f>
      </c>
      <c r="I23" s="118">
        <f>IF($G23="","",VLOOKUP($G23,'登録入力'!$D$10:$F$135,3,FALSE))</f>
      </c>
      <c r="J23" s="119"/>
      <c r="K23" s="120"/>
      <c r="L23" s="121"/>
      <c r="M23" s="111"/>
      <c r="N23" s="122"/>
      <c r="P23" s="373"/>
      <c r="Q23" s="373"/>
      <c r="R23" s="373"/>
      <c r="S23" s="373"/>
      <c r="U23" s="15">
        <v>10</v>
      </c>
      <c r="V23" s="111">
        <f t="shared" si="6"/>
      </c>
      <c r="W23" s="112">
        <f t="shared" si="4"/>
      </c>
      <c r="X23" s="113">
        <f t="shared" si="5"/>
      </c>
      <c r="Y23" s="111">
        <f t="shared" si="1"/>
      </c>
      <c r="Z23" s="112">
        <f t="shared" si="2"/>
      </c>
      <c r="AA23" s="114">
        <f t="shared" si="3"/>
      </c>
      <c r="AB23" s="115"/>
    </row>
    <row r="24" spans="1:28" ht="24.75" customHeight="1">
      <c r="A24" s="15">
        <v>11</v>
      </c>
      <c r="B24" s="108"/>
      <c r="C24" s="117">
        <f>IF($B24="","",VLOOKUP($B24,'登録入力'!$D$10:$F$135,2,FALSE))</f>
      </c>
      <c r="D24" s="118">
        <f>IF($B24="","",VLOOKUP($B24,'登録入力'!$D$10:$F$135,3,FALSE))</f>
      </c>
      <c r="E24" s="119"/>
      <c r="F24" s="120"/>
      <c r="G24" s="110"/>
      <c r="H24" s="117">
        <f>IF($G24="","",VLOOKUP($G24,'登録入力'!$D$10:$F$135,2,FALSE))</f>
      </c>
      <c r="I24" s="118">
        <f>IF($G24="","",VLOOKUP($G24,'登録入力'!$D$10:$F$135,3,FALSE))</f>
      </c>
      <c r="J24" s="119"/>
      <c r="K24" s="120"/>
      <c r="L24" s="121"/>
      <c r="M24" s="111"/>
      <c r="N24" s="122"/>
      <c r="P24" s="373"/>
      <c r="Q24" s="373"/>
      <c r="R24" s="373"/>
      <c r="S24" s="373"/>
      <c r="U24" s="15">
        <v>11</v>
      </c>
      <c r="V24" s="111">
        <f t="shared" si="6"/>
      </c>
      <c r="W24" s="112">
        <f t="shared" si="4"/>
      </c>
      <c r="X24" s="113">
        <f t="shared" si="5"/>
      </c>
      <c r="Y24" s="111">
        <f t="shared" si="1"/>
      </c>
      <c r="Z24" s="112">
        <f t="shared" si="2"/>
      </c>
      <c r="AA24" s="114">
        <f t="shared" si="3"/>
      </c>
      <c r="AB24" s="115"/>
    </row>
    <row r="25" spans="1:28" ht="24.75" customHeight="1">
      <c r="A25" s="15">
        <v>12</v>
      </c>
      <c r="B25" s="108"/>
      <c r="C25" s="117">
        <f>IF($B25="","",VLOOKUP($B25,'登録入力'!$D$10:$F$135,2,FALSE))</f>
      </c>
      <c r="D25" s="118">
        <f>IF($B25="","",VLOOKUP($B25,'登録入力'!$D$10:$F$135,3,FALSE))</f>
      </c>
      <c r="E25" s="119"/>
      <c r="F25" s="120"/>
      <c r="G25" s="110"/>
      <c r="H25" s="117">
        <f>IF($G25="","",VLOOKUP($G25,'登録入力'!$D$10:$F$135,2,FALSE))</f>
      </c>
      <c r="I25" s="118">
        <f>IF($G25="","",VLOOKUP($G25,'登録入力'!$D$10:$F$135,3,FALSE))</f>
      </c>
      <c r="J25" s="119"/>
      <c r="K25" s="120"/>
      <c r="L25" s="121"/>
      <c r="M25" s="111"/>
      <c r="N25" s="122"/>
      <c r="P25" s="373"/>
      <c r="Q25" s="373"/>
      <c r="R25" s="373"/>
      <c r="S25" s="373"/>
      <c r="U25" s="15">
        <v>12</v>
      </c>
      <c r="V25" s="111">
        <f t="shared" si="6"/>
      </c>
      <c r="W25" s="112">
        <f t="shared" si="4"/>
      </c>
      <c r="X25" s="113">
        <f t="shared" si="5"/>
      </c>
      <c r="Y25" s="111">
        <f t="shared" si="1"/>
      </c>
      <c r="Z25" s="112">
        <f t="shared" si="2"/>
      </c>
      <c r="AA25" s="114">
        <f t="shared" si="3"/>
      </c>
      <c r="AB25" s="115"/>
    </row>
    <row r="26" spans="1:28" ht="24.75" customHeight="1">
      <c r="A26" s="15">
        <v>13</v>
      </c>
      <c r="B26" s="108"/>
      <c r="C26" s="117">
        <f>IF($B26="","",VLOOKUP($B26,'登録入力'!$D$10:$F$135,2,FALSE))</f>
      </c>
      <c r="D26" s="118">
        <f>IF($B26="","",VLOOKUP($B26,'登録入力'!$D$10:$F$135,3,FALSE))</f>
      </c>
      <c r="E26" s="119"/>
      <c r="F26" s="120"/>
      <c r="G26" s="110"/>
      <c r="H26" s="117">
        <f>IF($G26="","",VLOOKUP($G26,'登録入力'!$D$10:$F$135,2,FALSE))</f>
      </c>
      <c r="I26" s="118">
        <f>IF($G26="","",VLOOKUP($G26,'登録入力'!$D$10:$F$135,3,FALSE))</f>
      </c>
      <c r="J26" s="119"/>
      <c r="K26" s="120"/>
      <c r="L26" s="121"/>
      <c r="M26" s="111"/>
      <c r="N26" s="122"/>
      <c r="P26" s="373"/>
      <c r="Q26" s="373"/>
      <c r="R26" s="373"/>
      <c r="S26" s="373"/>
      <c r="U26" s="15">
        <v>13</v>
      </c>
      <c r="V26" s="111">
        <f t="shared" si="6"/>
      </c>
      <c r="W26" s="112">
        <f t="shared" si="4"/>
      </c>
      <c r="X26" s="113">
        <f t="shared" si="5"/>
      </c>
      <c r="Y26" s="111">
        <f t="shared" si="1"/>
      </c>
      <c r="Z26" s="112">
        <f t="shared" si="2"/>
      </c>
      <c r="AA26" s="114">
        <f t="shared" si="3"/>
      </c>
      <c r="AB26" s="115"/>
    </row>
    <row r="27" spans="1:28" ht="24.75" customHeight="1">
      <c r="A27" s="15">
        <v>14</v>
      </c>
      <c r="B27" s="108"/>
      <c r="C27" s="117">
        <f>IF($B27="","",VLOOKUP($B27,'登録入力'!$D$10:$F$135,2,FALSE))</f>
      </c>
      <c r="D27" s="118">
        <f>IF($B27="","",VLOOKUP($B27,'登録入力'!$D$10:$F$135,3,FALSE))</f>
      </c>
      <c r="E27" s="119"/>
      <c r="F27" s="120"/>
      <c r="G27" s="110"/>
      <c r="H27" s="117">
        <f>IF($G27="","",VLOOKUP($G27,'登録入力'!$D$10:$F$135,2,FALSE))</f>
      </c>
      <c r="I27" s="118">
        <f>IF($G27="","",VLOOKUP($G27,'登録入力'!$D$10:$F$135,3,FALSE))</f>
      </c>
      <c r="J27" s="119"/>
      <c r="K27" s="120"/>
      <c r="L27" s="121"/>
      <c r="M27" s="111"/>
      <c r="N27" s="122"/>
      <c r="P27" s="373"/>
      <c r="Q27" s="373"/>
      <c r="R27" s="373"/>
      <c r="S27" s="373"/>
      <c r="U27" s="15">
        <v>14</v>
      </c>
      <c r="V27" s="111">
        <f t="shared" si="6"/>
      </c>
      <c r="W27" s="112">
        <f t="shared" si="4"/>
      </c>
      <c r="X27" s="113">
        <f t="shared" si="5"/>
      </c>
      <c r="Y27" s="111">
        <f t="shared" si="1"/>
      </c>
      <c r="Z27" s="112">
        <f t="shared" si="2"/>
      </c>
      <c r="AA27" s="114">
        <f t="shared" si="3"/>
      </c>
      <c r="AB27" s="115"/>
    </row>
    <row r="28" spans="1:28" ht="24.75" customHeight="1">
      <c r="A28" s="15">
        <v>15</v>
      </c>
      <c r="B28" s="108"/>
      <c r="C28" s="117">
        <f>IF($B28="","",VLOOKUP($B28,'登録入力'!$D$10:$F$135,2,FALSE))</f>
      </c>
      <c r="D28" s="118">
        <f>IF($B28="","",VLOOKUP($B28,'登録入力'!$D$10:$F$135,3,FALSE))</f>
      </c>
      <c r="E28" s="119"/>
      <c r="F28" s="120"/>
      <c r="G28" s="110"/>
      <c r="H28" s="117">
        <f>IF($G28="","",VLOOKUP($G28,'登録入力'!$D$10:$F$135,2,FALSE))</f>
      </c>
      <c r="I28" s="118">
        <f>IF($G28="","",VLOOKUP($G28,'登録入力'!$D$10:$F$135,3,FALSE))</f>
      </c>
      <c r="J28" s="119"/>
      <c r="K28" s="120"/>
      <c r="L28" s="121"/>
      <c r="M28" s="111"/>
      <c r="N28" s="122"/>
      <c r="P28" s="373"/>
      <c r="Q28" s="373"/>
      <c r="R28" s="373"/>
      <c r="S28" s="373"/>
      <c r="U28" s="15">
        <v>15</v>
      </c>
      <c r="V28" s="111">
        <f t="shared" si="6"/>
      </c>
      <c r="W28" s="112">
        <f t="shared" si="4"/>
      </c>
      <c r="X28" s="113">
        <f t="shared" si="5"/>
      </c>
      <c r="Y28" s="111">
        <f t="shared" si="1"/>
      </c>
      <c r="Z28" s="112">
        <f t="shared" si="2"/>
      </c>
      <c r="AA28" s="114">
        <f t="shared" si="3"/>
      </c>
      <c r="AB28" s="115"/>
    </row>
    <row r="29" spans="1:28" ht="24.75" customHeight="1">
      <c r="A29" s="15">
        <v>16</v>
      </c>
      <c r="B29" s="108"/>
      <c r="C29" s="117">
        <f>IF($B29="","",VLOOKUP($B29,'登録入力'!$D$10:$F$135,2,FALSE))</f>
      </c>
      <c r="D29" s="118">
        <f>IF($B29="","",VLOOKUP($B29,'登録入力'!$D$10:$F$135,3,FALSE))</f>
      </c>
      <c r="E29" s="119"/>
      <c r="F29" s="120"/>
      <c r="G29" s="110"/>
      <c r="H29" s="117">
        <f>IF($G29="","",VLOOKUP($G29,'登録入力'!$D$10:$F$135,2,FALSE))</f>
      </c>
      <c r="I29" s="118">
        <f>IF($G29="","",VLOOKUP($G29,'登録入力'!$D$10:$F$135,3,FALSE))</f>
      </c>
      <c r="J29" s="119"/>
      <c r="K29" s="120"/>
      <c r="L29" s="121"/>
      <c r="M29" s="111"/>
      <c r="N29" s="122"/>
      <c r="P29" s="373"/>
      <c r="Q29" s="373"/>
      <c r="R29" s="373"/>
      <c r="S29" s="373"/>
      <c r="U29" s="15">
        <v>16</v>
      </c>
      <c r="V29" s="111">
        <f t="shared" si="6"/>
      </c>
      <c r="W29" s="112">
        <f t="shared" si="4"/>
      </c>
      <c r="X29" s="113">
        <f t="shared" si="5"/>
      </c>
      <c r="Y29" s="111">
        <f t="shared" si="1"/>
      </c>
      <c r="Z29" s="112">
        <f t="shared" si="2"/>
      </c>
      <c r="AA29" s="114">
        <f t="shared" si="3"/>
      </c>
      <c r="AB29" s="115"/>
    </row>
    <row r="30" spans="1:28" ht="24.75" customHeight="1">
      <c r="A30" s="15">
        <v>17</v>
      </c>
      <c r="B30" s="108"/>
      <c r="C30" s="117">
        <f>IF($B30="","",VLOOKUP($B30,'登録入力'!$D$10:$F$135,2,FALSE))</f>
      </c>
      <c r="D30" s="118">
        <f>IF($B30="","",VLOOKUP($B30,'登録入力'!$D$10:$F$135,3,FALSE))</f>
      </c>
      <c r="E30" s="119"/>
      <c r="F30" s="120"/>
      <c r="G30" s="110"/>
      <c r="H30" s="117">
        <f>IF($G30="","",VLOOKUP($G30,'登録入力'!$D$10:$F$135,2,FALSE))</f>
      </c>
      <c r="I30" s="118">
        <f>IF($G30="","",VLOOKUP($G30,'登録入力'!$D$10:$F$135,3,FALSE))</f>
      </c>
      <c r="J30" s="119"/>
      <c r="K30" s="120"/>
      <c r="L30" s="121"/>
      <c r="M30" s="111"/>
      <c r="N30" s="122"/>
      <c r="P30" s="373"/>
      <c r="Q30" s="373"/>
      <c r="R30" s="373"/>
      <c r="S30" s="373"/>
      <c r="U30" s="15">
        <v>17</v>
      </c>
      <c r="V30" s="111">
        <f t="shared" si="6"/>
      </c>
      <c r="W30" s="112">
        <f t="shared" si="4"/>
      </c>
      <c r="X30" s="113">
        <f t="shared" si="5"/>
      </c>
      <c r="Y30" s="111">
        <f t="shared" si="1"/>
      </c>
      <c r="Z30" s="112">
        <f t="shared" si="2"/>
      </c>
      <c r="AA30" s="114">
        <f t="shared" si="3"/>
      </c>
      <c r="AB30" s="115"/>
    </row>
    <row r="31" spans="1:28" ht="24.75" customHeight="1" thickBot="1">
      <c r="A31" s="16">
        <v>18</v>
      </c>
      <c r="B31" s="109"/>
      <c r="C31" s="117">
        <f>IF($B31="","",VLOOKUP($B31,'登録入力'!$D$10:$F$135,2,FALSE))</f>
      </c>
      <c r="D31" s="118">
        <f>IF($B31="","",VLOOKUP($B31,'登録入力'!$D$10:$F$135,3,FALSE))</f>
      </c>
      <c r="E31" s="119"/>
      <c r="F31" s="120"/>
      <c r="G31" s="110"/>
      <c r="H31" s="117">
        <f>IF($G31="","",VLOOKUP($G31,'登録入力'!$D$10:$F$135,2,FALSE))</f>
      </c>
      <c r="I31" s="118">
        <f>IF($G31="","",VLOOKUP($G31,'登録入力'!$D$10:$F$135,3,FALSE))</f>
      </c>
      <c r="J31" s="123"/>
      <c r="K31" s="124"/>
      <c r="L31" s="125"/>
      <c r="M31" s="126"/>
      <c r="N31" s="127"/>
      <c r="P31" s="373"/>
      <c r="Q31" s="373"/>
      <c r="R31" s="373"/>
      <c r="S31" s="373"/>
      <c r="U31" s="16">
        <v>18</v>
      </c>
      <c r="V31" s="111">
        <f t="shared" si="6"/>
      </c>
      <c r="W31" s="112">
        <f t="shared" si="4"/>
      </c>
      <c r="X31" s="113">
        <f t="shared" si="5"/>
      </c>
      <c r="Y31" s="111">
        <f t="shared" si="1"/>
      </c>
      <c r="Z31" s="112">
        <f t="shared" si="2"/>
      </c>
      <c r="AA31" s="114">
        <f t="shared" si="3"/>
      </c>
      <c r="AB31" s="116"/>
    </row>
    <row r="32" spans="1:28" s="30" customFormat="1" ht="30" customHeight="1" thickBot="1">
      <c r="A32" s="25"/>
      <c r="B32" s="26"/>
      <c r="C32" s="27" t="s">
        <v>19</v>
      </c>
      <c r="D32" s="345">
        <f>IF(B14="","",COUNT(B14:B31))</f>
      </c>
      <c r="E32" s="345"/>
      <c r="F32" s="345"/>
      <c r="G32" s="28" t="s">
        <v>20</v>
      </c>
      <c r="H32" s="345">
        <f>IF(D32="","",WIDECHAR(TEXT(D32*1500,"#,##0")))</f>
      </c>
      <c r="I32" s="345"/>
      <c r="J32" s="345"/>
      <c r="K32" s="345"/>
      <c r="L32" s="28" t="s">
        <v>21</v>
      </c>
      <c r="M32" s="26"/>
      <c r="N32" s="29"/>
      <c r="P32" s="373"/>
      <c r="Q32" s="373"/>
      <c r="R32" s="373"/>
      <c r="S32" s="373"/>
      <c r="U32" s="43"/>
      <c r="V32" s="27" t="s">
        <v>19</v>
      </c>
      <c r="W32" s="28">
        <f>IF(D32="","",D32)</f>
      </c>
      <c r="X32" s="28" t="s">
        <v>20</v>
      </c>
      <c r="Y32" s="346">
        <f>IF(H32="","",H32)</f>
      </c>
      <c r="Z32" s="346"/>
      <c r="AA32" s="28" t="s">
        <v>21</v>
      </c>
      <c r="AB32" s="44"/>
    </row>
  </sheetData>
  <sheetProtection formatCells="0"/>
  <mergeCells count="30">
    <mergeCell ref="V5:W5"/>
    <mergeCell ref="G12:I12"/>
    <mergeCell ref="S20:S21"/>
    <mergeCell ref="H3:L3"/>
    <mergeCell ref="C13:D13"/>
    <mergeCell ref="H13:I13"/>
    <mergeCell ref="I8:L8"/>
    <mergeCell ref="I9:L9"/>
    <mergeCell ref="C8:F8"/>
    <mergeCell ref="P22:P32"/>
    <mergeCell ref="Q22:Q32"/>
    <mergeCell ref="R22:R32"/>
    <mergeCell ref="S22:S32"/>
    <mergeCell ref="A1:C1"/>
    <mergeCell ref="J6:K6"/>
    <mergeCell ref="D1:G1"/>
    <mergeCell ref="A3:C3"/>
    <mergeCell ref="D3:G3"/>
    <mergeCell ref="H1:L1"/>
    <mergeCell ref="E6:F6"/>
    <mergeCell ref="D32:F32"/>
    <mergeCell ref="H32:K32"/>
    <mergeCell ref="X6:Y6"/>
    <mergeCell ref="Y12:Z12"/>
    <mergeCell ref="U11:AB11"/>
    <mergeCell ref="W13:X13"/>
    <mergeCell ref="Z13:AA13"/>
    <mergeCell ref="Y32:Z32"/>
    <mergeCell ref="A11:N11"/>
    <mergeCell ref="C12:D12"/>
  </mergeCells>
  <printOptions/>
  <pageMargins left="0.7874015748031497" right="0" top="0.7874015748031497" bottom="0.3937007874015748" header="0" footer="0"/>
  <pageSetup fitToHeight="1" fitToWidth="1" horizontalDpi="400" verticalDpi="400" orientation="landscape" paperSize="12"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dc:title>
  <dc:subject/>
  <dc:creator>下和田　貴之</dc:creator>
  <cp:keywords/>
  <dc:description/>
  <cp:lastModifiedBy>飯野　恵樹</cp:lastModifiedBy>
  <cp:lastPrinted>2010-04-03T09:32:17Z</cp:lastPrinted>
  <dcterms:created xsi:type="dcterms:W3CDTF">2003-03-02T03:31:55Z</dcterms:created>
  <dcterms:modified xsi:type="dcterms:W3CDTF">2010-05-28T09:54:38Z</dcterms:modified>
  <cp:category/>
  <cp:version/>
  <cp:contentType/>
  <cp:contentStatus/>
</cp:coreProperties>
</file>